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80" windowWidth="14910" windowHeight="9885" tabRatio="806"/>
  </bookViews>
  <sheets>
    <sheet name="Adm.Local.Empresa" sheetId="24" r:id="rId1"/>
    <sheet name="Plan2" sheetId="29" r:id="rId2"/>
  </sheets>
  <definedNames>
    <definedName name="_xlnm.Print_Area" localSheetId="0">Adm.Local.Empresa!$A$1:$I$80</definedName>
    <definedName name="_xlnm.Print_Titles" localSheetId="0">Adm.Local.Empresa!$1:$6</definedName>
  </definedNames>
  <calcPr calcId="125725"/>
</workbook>
</file>

<file path=xl/calcChain.xml><?xml version="1.0" encoding="utf-8"?>
<calcChain xmlns="http://schemas.openxmlformats.org/spreadsheetml/2006/main">
  <c r="F43" i="24"/>
  <c r="G53" l="1"/>
  <c r="F42"/>
  <c r="F55" l="1"/>
  <c r="F12" l="1"/>
  <c r="F10" l="1"/>
  <c r="I10" s="1"/>
  <c r="F20"/>
  <c r="F18"/>
  <c r="F13"/>
  <c r="F17"/>
  <c r="F11"/>
  <c r="F16"/>
  <c r="F14"/>
  <c r="I12"/>
  <c r="F19"/>
  <c r="G28"/>
  <c r="C36"/>
  <c r="G27"/>
  <c r="F56"/>
  <c r="F57" s="1"/>
  <c r="I17" l="1"/>
  <c r="I14"/>
  <c r="I13"/>
  <c r="I20"/>
  <c r="I16"/>
  <c r="I19"/>
  <c r="I18"/>
  <c r="I11"/>
  <c r="G23"/>
  <c r="E65"/>
  <c r="H23" l="1"/>
  <c r="F21"/>
  <c r="F22"/>
  <c r="I22" s="1"/>
  <c r="F48"/>
  <c r="F49" s="1"/>
  <c r="E64" s="1"/>
  <c r="I21" l="1"/>
  <c r="G29"/>
  <c r="G30" s="1"/>
  <c r="G37" l="1"/>
  <c r="E62" s="1"/>
  <c r="F41" l="1"/>
  <c r="F44" s="1"/>
  <c r="E63" l="1"/>
  <c r="F15" l="1"/>
  <c r="I15" s="1"/>
  <c r="I23" s="1"/>
  <c r="E61" l="1"/>
  <c r="E66" s="1"/>
  <c r="F23"/>
  <c r="E67" l="1"/>
  <c r="E70" s="1"/>
</calcChain>
</file>

<file path=xl/sharedStrings.xml><?xml version="1.0" encoding="utf-8"?>
<sst xmlns="http://schemas.openxmlformats.org/spreadsheetml/2006/main" count="143" uniqueCount="122">
  <si>
    <t>Servente</t>
  </si>
  <si>
    <t>Almoxarife</t>
  </si>
  <si>
    <t>UND</t>
  </si>
  <si>
    <t>RESUMO</t>
  </si>
  <si>
    <t>cj</t>
  </si>
  <si>
    <t>UNIVERSIDADE FEDERAL DO MARANHÃO</t>
  </si>
  <si>
    <t>Técnico em Edificações</t>
  </si>
  <si>
    <t>Eletrotécnico</t>
  </si>
  <si>
    <t>Mestre</t>
  </si>
  <si>
    <t>Encarregado</t>
  </si>
  <si>
    <t>Apontador</t>
  </si>
  <si>
    <t>Profissionais</t>
  </si>
  <si>
    <t>OBRA:</t>
  </si>
  <si>
    <t>QUANT</t>
  </si>
  <si>
    <t>Médico do Trabalho</t>
  </si>
  <si>
    <t>PCMSO</t>
  </si>
  <si>
    <t>PPRA</t>
  </si>
  <si>
    <t>PCMAT</t>
  </si>
  <si>
    <t>PGRCC</t>
  </si>
  <si>
    <t>Engenheiro Eletricista</t>
  </si>
  <si>
    <t>Telefonia</t>
  </si>
  <si>
    <t>Vigia Diurno</t>
  </si>
  <si>
    <t>Vigia Noturno</t>
  </si>
  <si>
    <t>Item</t>
  </si>
  <si>
    <t>1.1</t>
  </si>
  <si>
    <t>1.2</t>
  </si>
  <si>
    <t>1.3</t>
  </si>
  <si>
    <t>2.1</t>
  </si>
  <si>
    <t>2.2</t>
  </si>
  <si>
    <t>2.3</t>
  </si>
  <si>
    <t>2.4</t>
  </si>
  <si>
    <t>l</t>
  </si>
  <si>
    <t>2.5</t>
  </si>
  <si>
    <t>2.6</t>
  </si>
  <si>
    <t>Engenheiro Mecânico</t>
  </si>
  <si>
    <t>Engenheiro/Arquiteto Júnior</t>
  </si>
  <si>
    <t>1 - PESSOAL ADMINISTRAÇÃO</t>
  </si>
  <si>
    <t>COMPOSIÇÃO DE ADMINISTRAÇÃO LOCAL</t>
  </si>
  <si>
    <t xml:space="preserve">Engenheiro/Arquiteto Pleno 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</si>
  <si>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</si>
  <si>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</si>
  <si>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</si>
  <si>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</si>
  <si>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</si>
  <si>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</si>
  <si>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</si>
  <si>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</si>
  <si>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</si>
  <si>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</si>
  <si>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TOTAL (1) (R$)</t>
  </si>
  <si>
    <t>VALOR PARCIAL (R$)</t>
  </si>
  <si>
    <t>5.1</t>
  </si>
  <si>
    <t>h</t>
  </si>
  <si>
    <t>5.2</t>
  </si>
  <si>
    <t>Engenheiro de Segurança do Trabalho</t>
  </si>
  <si>
    <t>5.3</t>
  </si>
  <si>
    <t>Técnico em Segurança do Trabalho</t>
  </si>
  <si>
    <t>SUBTOTAL 'a' (R$)</t>
  </si>
  <si>
    <t>5.7</t>
  </si>
  <si>
    <t>SUBTOTAL 'b' (R$)</t>
  </si>
  <si>
    <t>mês</t>
  </si>
  <si>
    <t>Plotagem eletrônica de projetos, inclusive "Como construído"</t>
  </si>
  <si>
    <r>
      <t>m</t>
    </r>
    <r>
      <rPr>
        <vertAlign val="superscript"/>
        <sz val="10"/>
        <rFont val="Arial"/>
        <family val="2"/>
      </rPr>
      <t>2</t>
    </r>
  </si>
  <si>
    <t>TOTAL (6) (R$)</t>
  </si>
  <si>
    <t>TOTAL (7) (R$)</t>
  </si>
  <si>
    <t>Veículo leve utilitário a gasolina (SINAPI 13617)</t>
  </si>
  <si>
    <t>Gasolina (SINAPI 4222)</t>
  </si>
  <si>
    <t>Motorista (SINAPI 4095) c/ LSM</t>
  </si>
  <si>
    <t>TOTAL (8) (R$)</t>
  </si>
  <si>
    <t>PESSOAL ADMINISTRAÇÃO</t>
  </si>
  <si>
    <t>SESMT</t>
  </si>
  <si>
    <t>MAT. ADM., TELEFONIA E PLOTAGEM</t>
  </si>
  <si>
    <t>MOBILIÁRIO, FERRAMENTAS, E EQUIP. DE PEQUENO PORTE</t>
  </si>
  <si>
    <t>VEÍCULO LEVE</t>
  </si>
  <si>
    <t>TOTAL GERAL (R$)</t>
  </si>
  <si>
    <t>ADMINISTRAÇÃO LOCAL</t>
  </si>
  <si>
    <t>Mobiliário (valor a idenizar)</t>
  </si>
  <si>
    <t>VALOR
 (R$)</t>
  </si>
  <si>
    <t>5 - VEÍCULO LEVE</t>
  </si>
  <si>
    <t>2- SESMT</t>
  </si>
  <si>
    <t xml:space="preserve">3 -  MATERIAIS ADMINISTRATIVOS, TELEFONIA E PLOTAGEM </t>
  </si>
  <si>
    <t>3.1</t>
  </si>
  <si>
    <t>3.2</t>
  </si>
  <si>
    <t>3.3</t>
  </si>
  <si>
    <t>4 - MOBILIÁRIO,  FERRAMENTAS E EQUIPAMENTOS DE PEQUENO PORTE (VALOR A INDENIZAR)</t>
  </si>
  <si>
    <t>4.1</t>
  </si>
  <si>
    <t>TOTAL (5) 'a'+'b'(R$)</t>
  </si>
  <si>
    <t>Und.</t>
  </si>
  <si>
    <t>Descrição</t>
  </si>
  <si>
    <t>Prazo Obra (mês)</t>
  </si>
  <si>
    <t xml:space="preserve">     Maria de Lourdes Serêjo Pinto</t>
  </si>
  <si>
    <t>Materiais consumo(Escritório/Limpeza)</t>
  </si>
  <si>
    <t>Pessoal</t>
  </si>
  <si>
    <t>Qdade (h/Und.)</t>
  </si>
  <si>
    <t>Pz.   Obra (mês)</t>
  </si>
  <si>
    <t>Valor Unitario
C/ LS (R$)</t>
  </si>
  <si>
    <t>Valor 
Parcial (R$)</t>
  </si>
  <si>
    <t>Curso Capac.</t>
  </si>
  <si>
    <t>Valor Parc. + Ens. Soc. Comp.+ Curso Capacitação</t>
  </si>
  <si>
    <t>Enc. Soc. Complem.</t>
  </si>
  <si>
    <t>Qdade.</t>
  </si>
  <si>
    <t>V.Unit.
C/LS (R$)</t>
  </si>
  <si>
    <t>Valor
Parcial (R$)</t>
  </si>
  <si>
    <t>Relatório</t>
  </si>
  <si>
    <t>Valor (R$)</t>
  </si>
  <si>
    <t>Itam</t>
  </si>
  <si>
    <t>Valor
 Unit. (R$)</t>
  </si>
  <si>
    <t>Valor Parcial (R$)</t>
  </si>
  <si>
    <t>Valor a Idenizar (R$)</t>
  </si>
  <si>
    <t>Depreciação no
 Períoco da Obra (%)</t>
  </si>
  <si>
    <t>Valor Und. (R$)
(c/ Desvalorização       Inicial 10%)</t>
  </si>
  <si>
    <t>Valor a  Idenizar(R$)</t>
  </si>
  <si>
    <t>Valor R$</t>
  </si>
  <si>
    <t>Valor Unitario (R$)</t>
  </si>
  <si>
    <t>TOTAL GERAL C/ TAXA DE ADMINISTRAÇÃO 25,03% (R$)</t>
  </si>
  <si>
    <t>SUPERINTENDÊNCIA DE INFRAESTRUTURA</t>
  </si>
  <si>
    <t>Leila Cardoso Azevêdo</t>
  </si>
  <si>
    <r>
      <t xml:space="preserve">       </t>
    </r>
    <r>
      <rPr>
        <b/>
        <sz val="8"/>
        <color indexed="8"/>
        <rFont val="Arial"/>
        <family val="2"/>
      </rPr>
      <t xml:space="preserve">  Engª Civil CONFEA</t>
    </r>
    <r>
      <rPr>
        <sz val="8"/>
        <color indexed="8"/>
        <rFont val="Arial"/>
        <family val="2"/>
      </rPr>
      <t xml:space="preserve"> 110.718.088-0  </t>
    </r>
    <r>
      <rPr>
        <b/>
        <sz val="8"/>
        <color indexed="8"/>
        <rFont val="Arial"/>
        <family val="2"/>
      </rPr>
      <t xml:space="preserve">Mat. SIAPE </t>
    </r>
    <r>
      <rPr>
        <sz val="8"/>
        <color indexed="8"/>
        <rFont val="Arial"/>
        <family val="2"/>
      </rPr>
      <t>1. 027.896</t>
    </r>
  </si>
  <si>
    <r>
      <rPr>
        <b/>
        <sz val="8"/>
        <color indexed="8"/>
        <rFont val="Arial"/>
        <family val="2"/>
      </rPr>
      <t xml:space="preserve">   Engª Civil CONFEA</t>
    </r>
    <r>
      <rPr>
        <sz val="8"/>
        <color indexed="8"/>
        <rFont val="Arial"/>
        <family val="2"/>
      </rPr>
      <t xml:space="preserve"> 110.744.215-0 </t>
    </r>
  </si>
  <si>
    <t>Diretoria de Planejamento Engenharia e Controle</t>
  </si>
  <si>
    <t>Complementação da Reforma e Ampliação do Edifício de Enfermagem-R00</t>
  </si>
  <si>
    <t>Divisão de Projetos e Sustentabilidade/ Orçamentação</t>
  </si>
</sst>
</file>

<file path=xl/styles.xml><?xml version="1.0" encoding="utf-8"?>
<styleSheet xmlns="http://schemas.openxmlformats.org/spreadsheetml/2006/main">
  <numFmts count="5">
    <numFmt numFmtId="165" formatCode="_(* #,##0.00_);_(* \(#,##0.00\);_(* &quot;-&quot;??_);_(@_)"/>
    <numFmt numFmtId="168" formatCode="_(* #,##0.00_);_(* \(#,##0.00\);_(* \-??_);_(@_)"/>
    <numFmt numFmtId="169" formatCode="_(* #,##0_);_(* \(#,##0\);_(* \-??_);_(@_)"/>
    <numFmt numFmtId="170" formatCode="#,##0.0000"/>
    <numFmt numFmtId="172" formatCode="#,##0.00;[Red]#,##0.00"/>
  </numFmts>
  <fonts count="4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color theme="5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indexed="8"/>
      <name val="Times New Roman"/>
      <family val="1"/>
    </font>
    <font>
      <sz val="7"/>
      <name val="Times New Roman"/>
      <family val="1"/>
    </font>
    <font>
      <b/>
      <sz val="8"/>
      <color indexed="8"/>
      <name val="Arial"/>
      <family val="2"/>
    </font>
    <font>
      <sz val="11"/>
      <color rgb="FFFF0000"/>
      <name val="Calibri"/>
      <family val="2"/>
      <scheme val="minor"/>
    </font>
    <font>
      <sz val="6"/>
      <color indexed="8"/>
      <name val="Arial"/>
      <family val="2"/>
    </font>
    <font>
      <b/>
      <sz val="8"/>
      <color indexed="8"/>
      <name val="Lucida Handwriting"/>
      <family val="4"/>
    </font>
    <font>
      <b/>
      <sz val="8"/>
      <color rgb="FF000000"/>
      <name val="Lucida Calligraphy"/>
      <family val="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6"/>
      <name val="Arial"/>
      <family val="2"/>
    </font>
    <font>
      <sz val="8"/>
      <color indexed="8"/>
      <name val="Arial"/>
      <family val="2"/>
    </font>
    <font>
      <b/>
      <sz val="9"/>
      <color indexed="8"/>
      <name val="Lucida Handwriting"/>
      <family val="4"/>
    </font>
    <font>
      <sz val="11"/>
      <name val="Arial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5">
    <xf numFmtId="0" fontId="0" fillId="0" borderId="0"/>
    <xf numFmtId="0" fontId="1" fillId="0" borderId="0"/>
    <xf numFmtId="0" fontId="6" fillId="0" borderId="0"/>
    <xf numFmtId="165" fontId="6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3" borderId="42" applyNumberFormat="0" applyFont="0" applyAlignment="0" applyProtection="0"/>
    <xf numFmtId="0" fontId="4" fillId="3" borderId="42" applyNumberFormat="0" applyFont="0" applyAlignment="0" applyProtection="0"/>
    <xf numFmtId="0" fontId="4" fillId="3" borderId="42" applyNumberFormat="0" applyFont="0" applyAlignment="0" applyProtection="0"/>
    <xf numFmtId="0" fontId="4" fillId="3" borderId="42" applyNumberFormat="0" applyFont="0" applyAlignment="0" applyProtection="0"/>
    <xf numFmtId="0" fontId="4" fillId="3" borderId="42" applyNumberFormat="0" applyFont="0" applyAlignment="0" applyProtection="0"/>
    <xf numFmtId="0" fontId="4" fillId="3" borderId="42" applyNumberFormat="0" applyFont="0" applyAlignment="0" applyProtection="0"/>
    <xf numFmtId="9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45" applyNumberFormat="0" applyFill="0" applyAlignment="0" applyProtection="0"/>
    <xf numFmtId="0" fontId="29" fillId="0" borderId="46" applyNumberFormat="0" applyFill="0" applyAlignment="0" applyProtection="0"/>
    <xf numFmtId="0" fontId="30" fillId="0" borderId="47" applyNumberFormat="0" applyFill="0" applyAlignment="0" applyProtection="0"/>
    <xf numFmtId="0" fontId="30" fillId="0" borderId="0" applyNumberFormat="0" applyFill="0" applyBorder="0" applyAlignment="0" applyProtection="0"/>
    <xf numFmtId="0" fontId="31" fillId="17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0" fontId="34" fillId="20" borderId="48" applyNumberFormat="0" applyAlignment="0" applyProtection="0"/>
    <xf numFmtId="0" fontId="35" fillId="21" borderId="49" applyNumberFormat="0" applyAlignment="0" applyProtection="0"/>
    <xf numFmtId="0" fontId="36" fillId="21" borderId="48" applyNumberFormat="0" applyAlignment="0" applyProtection="0"/>
    <xf numFmtId="0" fontId="37" fillId="0" borderId="50" applyNumberFormat="0" applyFill="0" applyAlignment="0" applyProtection="0"/>
    <xf numFmtId="0" fontId="38" fillId="22" borderId="51" applyNumberFormat="0" applyAlignment="0" applyProtection="0"/>
    <xf numFmtId="0" fontId="23" fillId="0" borderId="0" applyNumberFormat="0" applyFill="0" applyBorder="0" applyAlignment="0" applyProtection="0"/>
    <xf numFmtId="0" fontId="4" fillId="3" borderId="42" applyNumberFormat="0" applyFont="0" applyAlignment="0" applyProtection="0"/>
    <xf numFmtId="0" fontId="39" fillId="0" borderId="0" applyNumberFormat="0" applyFill="0" applyBorder="0" applyAlignment="0" applyProtection="0"/>
    <xf numFmtId="0" fontId="3" fillId="0" borderId="52" applyNumberFormat="0" applyFill="0" applyAlignment="0" applyProtection="0"/>
    <xf numFmtId="0" fontId="40" fillId="2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0" fillId="34" borderId="0" applyNumberFormat="0" applyBorder="0" applyAlignment="0" applyProtection="0"/>
    <xf numFmtId="0" fontId="46" fillId="0" borderId="0"/>
  </cellStyleXfs>
  <cellXfs count="229">
    <xf numFmtId="0" fontId="0" fillId="0" borderId="0" xfId="0"/>
    <xf numFmtId="0" fontId="6" fillId="0" borderId="0" xfId="2" applyFont="1"/>
    <xf numFmtId="0" fontId="6" fillId="0" borderId="0" xfId="2" applyFont="1" applyBorder="1"/>
    <xf numFmtId="0" fontId="8" fillId="0" borderId="0" xfId="2" applyFont="1" applyBorder="1" applyAlignment="1" applyProtection="1">
      <alignment horizontal="center" vertical="center" wrapText="1"/>
      <protection hidden="1"/>
    </xf>
    <xf numFmtId="0" fontId="9" fillId="0" borderId="15" xfId="2" applyFont="1" applyBorder="1" applyAlignment="1">
      <alignment horizontal="center" vertical="center"/>
    </xf>
    <xf numFmtId="0" fontId="9" fillId="0" borderId="10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/>
    </xf>
    <xf numFmtId="1" fontId="6" fillId="0" borderId="0" xfId="2" applyNumberFormat="1" applyFont="1" applyBorder="1"/>
    <xf numFmtId="169" fontId="6" fillId="0" borderId="0" xfId="2" applyNumberFormat="1" applyFont="1"/>
    <xf numFmtId="0" fontId="9" fillId="0" borderId="10" xfId="2" applyFont="1" applyBorder="1"/>
    <xf numFmtId="168" fontId="6" fillId="0" borderId="0" xfId="2" applyNumberFormat="1" applyFont="1"/>
    <xf numFmtId="0" fontId="1" fillId="0" borderId="15" xfId="1" applyFont="1" applyBorder="1" applyAlignment="1">
      <alignment horizontal="center"/>
    </xf>
    <xf numFmtId="0" fontId="1" fillId="0" borderId="10" xfId="1" applyFont="1" applyBorder="1" applyAlignment="1">
      <alignment horizontal="left"/>
    </xf>
    <xf numFmtId="0" fontId="1" fillId="0" borderId="10" xfId="1" applyFont="1" applyBorder="1" applyAlignment="1">
      <alignment horizontal="center"/>
    </xf>
    <xf numFmtId="4" fontId="1" fillId="0" borderId="10" xfId="1" applyNumberFormat="1" applyFont="1" applyBorder="1" applyAlignment="1">
      <alignment horizontal="center"/>
    </xf>
    <xf numFmtId="4" fontId="1" fillId="0" borderId="14" xfId="1" applyNumberFormat="1" applyFont="1" applyBorder="1" applyAlignment="1">
      <alignment horizontal="center"/>
    </xf>
    <xf numFmtId="0" fontId="1" fillId="2" borderId="10" xfId="2" applyFont="1" applyFill="1" applyBorder="1" applyAlignment="1">
      <alignment horizontal="center" vertical="center"/>
    </xf>
    <xf numFmtId="0" fontId="1" fillId="0" borderId="0" xfId="2" applyFont="1" applyBorder="1" applyAlignment="1" applyProtection="1">
      <alignment horizontal="center" vertical="center" wrapText="1"/>
      <protection hidden="1"/>
    </xf>
    <xf numFmtId="0" fontId="1" fillId="0" borderId="0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15" xfId="2" applyFont="1" applyBorder="1" applyAlignment="1">
      <alignment horizontal="center" vertical="center"/>
    </xf>
    <xf numFmtId="0" fontId="1" fillId="0" borderId="10" xfId="2" applyFont="1" applyBorder="1" applyAlignment="1">
      <alignment horizontal="left" vertical="center" wrapText="1"/>
    </xf>
    <xf numFmtId="0" fontId="1" fillId="0" borderId="0" xfId="2" applyFont="1" applyBorder="1" applyAlignment="1" applyProtection="1">
      <alignment vertical="center" wrapText="1"/>
      <protection hidden="1"/>
    </xf>
    <xf numFmtId="2" fontId="1" fillId="0" borderId="0" xfId="2" applyNumberFormat="1" applyFont="1" applyBorder="1" applyAlignment="1">
      <alignment vertical="center" wrapText="1"/>
    </xf>
    <xf numFmtId="2" fontId="1" fillId="0" borderId="6" xfId="2" applyNumberFormat="1" applyFont="1" applyBorder="1" applyAlignment="1">
      <alignment vertical="center" wrapText="1"/>
    </xf>
    <xf numFmtId="2" fontId="7" fillId="0" borderId="6" xfId="2" applyNumberFormat="1" applyFont="1" applyBorder="1" applyAlignment="1"/>
    <xf numFmtId="0" fontId="6" fillId="0" borderId="0" xfId="2"/>
    <xf numFmtId="0" fontId="8" fillId="0" borderId="15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left"/>
    </xf>
    <xf numFmtId="4" fontId="1" fillId="0" borderId="10" xfId="2" applyNumberFormat="1" applyFont="1" applyBorder="1" applyAlignment="1">
      <alignment horizontal="center"/>
    </xf>
    <xf numFmtId="3" fontId="1" fillId="0" borderId="10" xfId="2" applyNumberFormat="1" applyFont="1" applyBorder="1" applyAlignment="1">
      <alignment horizontal="center"/>
    </xf>
    <xf numFmtId="0" fontId="1" fillId="0" borderId="10" xfId="2" applyFont="1" applyBorder="1" applyAlignment="1">
      <alignment horizontal="left"/>
    </xf>
    <xf numFmtId="0" fontId="1" fillId="0" borderId="10" xfId="2" applyFont="1" applyFill="1" applyBorder="1" applyAlignment="1">
      <alignment horizontal="left" wrapText="1"/>
    </xf>
    <xf numFmtId="0" fontId="8" fillId="0" borderId="15" xfId="2" applyFont="1" applyBorder="1" applyAlignment="1">
      <alignment horizontal="center"/>
    </xf>
    <xf numFmtId="0" fontId="6" fillId="0" borderId="0" xfId="2" applyBorder="1"/>
    <xf numFmtId="0" fontId="13" fillId="0" borderId="10" xfId="2" applyFont="1" applyBorder="1" applyAlignment="1">
      <alignment horizontal="left" vertical="center" wrapText="1"/>
    </xf>
    <xf numFmtId="165" fontId="6" fillId="0" borderId="0" xfId="2" applyNumberFormat="1" applyFont="1" applyBorder="1"/>
    <xf numFmtId="0" fontId="10" fillId="0" borderId="16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/>
    </xf>
    <xf numFmtId="2" fontId="1" fillId="0" borderId="18" xfId="1" applyNumberFormat="1" applyFont="1" applyBorder="1" applyAlignment="1">
      <alignment horizontal="center"/>
    </xf>
    <xf numFmtId="0" fontId="17" fillId="0" borderId="0" xfId="2" applyFont="1"/>
    <xf numFmtId="4" fontId="18" fillId="0" borderId="0" xfId="2" applyNumberFormat="1" applyFont="1"/>
    <xf numFmtId="0" fontId="20" fillId="0" borderId="0" xfId="2" applyFont="1" applyAlignment="1"/>
    <xf numFmtId="0" fontId="21" fillId="0" borderId="0" xfId="1" applyFont="1" applyBorder="1" applyAlignment="1"/>
    <xf numFmtId="4" fontId="1" fillId="0" borderId="10" xfId="1" applyNumberFormat="1" applyFont="1" applyBorder="1" applyAlignment="1">
      <alignment horizontal="center" vertical="center"/>
    </xf>
    <xf numFmtId="2" fontId="8" fillId="0" borderId="10" xfId="2" applyNumberFormat="1" applyFont="1" applyBorder="1" applyAlignment="1">
      <alignment horizontal="center" vertical="center" wrapText="1"/>
    </xf>
    <xf numFmtId="4" fontId="1" fillId="0" borderId="10" xfId="2" applyNumberFormat="1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4" fontId="7" fillId="0" borderId="14" xfId="1" applyNumberFormat="1" applyFont="1" applyBorder="1" applyAlignment="1">
      <alignment horizontal="center"/>
    </xf>
    <xf numFmtId="0" fontId="2" fillId="16" borderId="0" xfId="1" applyFont="1" applyFill="1" applyBorder="1" applyAlignment="1"/>
    <xf numFmtId="0" fontId="7" fillId="16" borderId="0" xfId="1" applyFont="1" applyFill="1" applyBorder="1" applyAlignment="1">
      <alignment wrapText="1"/>
    </xf>
    <xf numFmtId="2" fontId="1" fillId="0" borderId="11" xfId="2" applyNumberFormat="1" applyFont="1" applyBorder="1" applyAlignment="1" applyProtection="1">
      <alignment horizontal="center" vertical="center"/>
      <protection hidden="1"/>
    </xf>
    <xf numFmtId="4" fontId="1" fillId="0" borderId="11" xfId="2" applyNumberFormat="1" applyFont="1" applyBorder="1" applyAlignment="1" applyProtection="1">
      <alignment horizontal="center" vertical="center"/>
      <protection hidden="1"/>
    </xf>
    <xf numFmtId="4" fontId="1" fillId="0" borderId="11" xfId="2" applyNumberFormat="1" applyFont="1" applyBorder="1" applyAlignment="1">
      <alignment horizontal="center"/>
    </xf>
    <xf numFmtId="4" fontId="1" fillId="0" borderId="44" xfId="2" applyNumberFormat="1" applyFont="1" applyBorder="1" applyAlignment="1" applyProtection="1">
      <alignment horizontal="center" vertical="center"/>
      <protection hidden="1"/>
    </xf>
    <xf numFmtId="172" fontId="18" fillId="2" borderId="10" xfId="2" applyNumberFormat="1" applyFont="1" applyFill="1" applyBorder="1" applyAlignment="1">
      <alignment horizontal="center"/>
    </xf>
    <xf numFmtId="172" fontId="18" fillId="2" borderId="39" xfId="2" applyNumberFormat="1" applyFont="1" applyFill="1" applyBorder="1" applyAlignment="1">
      <alignment horizontal="center"/>
    </xf>
    <xf numFmtId="4" fontId="7" fillId="0" borderId="18" xfId="2" applyNumberFormat="1" applyFont="1" applyBorder="1" applyAlignment="1" applyProtection="1">
      <alignment horizontal="center" vertical="center"/>
      <protection hidden="1"/>
    </xf>
    <xf numFmtId="0" fontId="7" fillId="16" borderId="0" xfId="1" applyFont="1" applyFill="1" applyBorder="1" applyAlignment="1"/>
    <xf numFmtId="0" fontId="5" fillId="16" borderId="0" xfId="1" applyFont="1" applyFill="1" applyBorder="1" applyAlignment="1"/>
    <xf numFmtId="0" fontId="1" fillId="0" borderId="10" xfId="2" applyFont="1" applyBorder="1" applyAlignment="1">
      <alignment horizontal="left" vertical="center"/>
    </xf>
    <xf numFmtId="4" fontId="6" fillId="0" borderId="0" xfId="2" applyNumberFormat="1" applyFont="1"/>
    <xf numFmtId="1" fontId="1" fillId="2" borderId="10" xfId="2" applyNumberFormat="1" applyFont="1" applyFill="1" applyBorder="1" applyAlignment="1">
      <alignment horizontal="center" vertical="center"/>
    </xf>
    <xf numFmtId="3" fontId="1" fillId="0" borderId="10" xfId="1" applyNumberFormat="1" applyFont="1" applyBorder="1" applyAlignment="1">
      <alignment horizontal="center"/>
    </xf>
    <xf numFmtId="0" fontId="21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" fillId="0" borderId="0" xfId="1" applyFont="1" applyBorder="1" applyAlignment="1">
      <alignment horizontal="center"/>
    </xf>
    <xf numFmtId="49" fontId="9" fillId="16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4" fontId="1" fillId="0" borderId="0" xfId="1" applyNumberFormat="1" applyFont="1" applyBorder="1" applyAlignment="1">
      <alignment horizontal="center"/>
    </xf>
    <xf numFmtId="4" fontId="7" fillId="0" borderId="0" xfId="1" applyNumberFormat="1" applyFont="1" applyBorder="1" applyAlignment="1">
      <alignment horizontal="center"/>
    </xf>
    <xf numFmtId="2" fontId="7" fillId="0" borderId="0" xfId="2" applyNumberFormat="1" applyFont="1" applyBorder="1" applyAlignment="1"/>
    <xf numFmtId="4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4" fontId="7" fillId="0" borderId="0" xfId="1" applyNumberFormat="1" applyFont="1" applyBorder="1" applyAlignment="1">
      <alignment horizontal="center" vertical="center"/>
    </xf>
    <xf numFmtId="0" fontId="1" fillId="0" borderId="0" xfId="2" applyFont="1" applyBorder="1" applyAlignment="1">
      <alignment horizontal="center"/>
    </xf>
    <xf numFmtId="0" fontId="10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4" fontId="1" fillId="0" borderId="0" xfId="1" applyNumberFormat="1" applyFont="1" applyBorder="1" applyAlignment="1">
      <alignment horizontal="center" vertical="center"/>
    </xf>
    <xf numFmtId="4" fontId="7" fillId="0" borderId="0" xfId="2" applyNumberFormat="1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2" fontId="1" fillId="0" borderId="0" xfId="2" applyNumberFormat="1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 wrapText="1"/>
    </xf>
    <xf numFmtId="4" fontId="1" fillId="0" borderId="0" xfId="2" applyNumberFormat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4" fontId="9" fillId="0" borderId="0" xfId="1" applyNumberFormat="1" applyFont="1" applyFill="1" applyBorder="1" applyAlignment="1">
      <alignment horizontal="center"/>
    </xf>
    <xf numFmtId="4" fontId="9" fillId="0" borderId="0" xfId="1" applyNumberFormat="1" applyFont="1" applyBorder="1" applyAlignment="1">
      <alignment horizontal="center"/>
    </xf>
    <xf numFmtId="4" fontId="2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4" fontId="7" fillId="2" borderId="18" xfId="2" applyNumberFormat="1" applyFont="1" applyFill="1" applyBorder="1" applyAlignment="1" applyProtection="1">
      <alignment horizontal="center" vertical="center"/>
      <protection hidden="1"/>
    </xf>
    <xf numFmtId="0" fontId="10" fillId="16" borderId="0" xfId="1" applyFont="1" applyFill="1" applyBorder="1" applyAlignment="1">
      <alignment horizontal="center"/>
    </xf>
    <xf numFmtId="172" fontId="18" fillId="0" borderId="14" xfId="2" applyNumberFormat="1" applyFont="1" applyBorder="1" applyAlignment="1">
      <alignment horizontal="center"/>
    </xf>
    <xf numFmtId="4" fontId="7" fillId="0" borderId="12" xfId="2" applyNumberFormat="1" applyFont="1" applyBorder="1" applyAlignment="1" applyProtection="1">
      <alignment horizontal="center" vertical="center"/>
      <protection hidden="1"/>
    </xf>
    <xf numFmtId="0" fontId="1" fillId="0" borderId="0" xfId="1" applyFont="1" applyBorder="1" applyAlignment="1">
      <alignment horizontal="center"/>
    </xf>
    <xf numFmtId="0" fontId="7" fillId="16" borderId="24" xfId="1" applyFont="1" applyFill="1" applyBorder="1" applyAlignment="1">
      <alignment horizontal="center"/>
    </xf>
    <xf numFmtId="0" fontId="7" fillId="16" borderId="13" xfId="1" applyFont="1" applyFill="1" applyBorder="1" applyAlignment="1">
      <alignment horizontal="center"/>
    </xf>
    <xf numFmtId="0" fontId="7" fillId="16" borderId="35" xfId="1" applyFont="1" applyFill="1" applyBorder="1" applyAlignment="1">
      <alignment horizontal="center"/>
    </xf>
    <xf numFmtId="0" fontId="6" fillId="0" borderId="0" xfId="2" applyBorder="1" applyAlignment="1"/>
    <xf numFmtId="0" fontId="6" fillId="0" borderId="0" xfId="2" applyFont="1" applyBorder="1" applyAlignment="1"/>
    <xf numFmtId="0" fontId="8" fillId="0" borderId="10" xfId="2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4" fontId="7" fillId="0" borderId="12" xfId="1" applyNumberFormat="1" applyFont="1" applyBorder="1" applyAlignment="1">
      <alignment horizontal="center" vertical="center"/>
    </xf>
    <xf numFmtId="0" fontId="10" fillId="0" borderId="36" xfId="1" applyFont="1" applyBorder="1" applyAlignment="1">
      <alignment horizontal="left"/>
    </xf>
    <xf numFmtId="0" fontId="7" fillId="0" borderId="18" xfId="1" applyFont="1" applyBorder="1" applyAlignment="1">
      <alignment horizontal="left"/>
    </xf>
    <xf numFmtId="0" fontId="7" fillId="0" borderId="18" xfId="1" applyFont="1" applyBorder="1" applyAlignment="1"/>
    <xf numFmtId="1" fontId="1" fillId="0" borderId="10" xfId="2" applyNumberFormat="1" applyFont="1" applyBorder="1" applyAlignment="1">
      <alignment horizontal="center"/>
    </xf>
    <xf numFmtId="0" fontId="6" fillId="0" borderId="10" xfId="2" applyFont="1" applyBorder="1"/>
    <xf numFmtId="4" fontId="1" fillId="0" borderId="14" xfId="1" applyNumberFormat="1" applyFont="1" applyBorder="1" applyAlignment="1">
      <alignment horizontal="center" vertical="center"/>
    </xf>
    <xf numFmtId="0" fontId="10" fillId="2" borderId="30" xfId="2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center" vertical="center"/>
    </xf>
    <xf numFmtId="0" fontId="11" fillId="0" borderId="8" xfId="2" applyFont="1" applyBorder="1" applyAlignment="1" applyProtection="1">
      <alignment horizontal="center" vertical="center" wrapText="1"/>
      <protection hidden="1"/>
    </xf>
    <xf numFmtId="0" fontId="11" fillId="0" borderId="41" xfId="2" applyFont="1" applyBorder="1" applyAlignment="1" applyProtection="1">
      <alignment horizontal="center" vertical="center" wrapText="1"/>
      <protection hidden="1"/>
    </xf>
    <xf numFmtId="0" fontId="41" fillId="2" borderId="8" xfId="2" applyFont="1" applyFill="1" applyBorder="1" applyAlignment="1">
      <alignment horizontal="center" vertical="center" wrapText="1"/>
    </xf>
    <xf numFmtId="0" fontId="42" fillId="0" borderId="32" xfId="2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0" xfId="2" applyFont="1" applyBorder="1" applyAlignment="1" applyProtection="1">
      <alignment horizontal="center" vertical="center" wrapText="1"/>
      <protection hidden="1"/>
    </xf>
    <xf numFmtId="0" fontId="10" fillId="0" borderId="14" xfId="2" applyFont="1" applyBorder="1" applyAlignment="1" applyProtection="1">
      <alignment horizontal="center" vertical="center" wrapText="1"/>
      <protection hidden="1"/>
    </xf>
    <xf numFmtId="0" fontId="7" fillId="2" borderId="30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0" fillId="0" borderId="30" xfId="2" applyFont="1" applyBorder="1" applyAlignment="1">
      <alignment horizontal="center" vertical="center"/>
    </xf>
    <xf numFmtId="0" fontId="7" fillId="16" borderId="2" xfId="1" applyFont="1" applyFill="1" applyBorder="1" applyAlignment="1">
      <alignment horizontal="center"/>
    </xf>
    <xf numFmtId="4" fontId="6" fillId="0" borderId="0" xfId="2" applyNumberFormat="1" applyFont="1" applyBorder="1"/>
    <xf numFmtId="0" fontId="5" fillId="16" borderId="1" xfId="1" applyFont="1" applyFill="1" applyBorder="1" applyAlignment="1">
      <alignment horizontal="center"/>
    </xf>
    <xf numFmtId="0" fontId="5" fillId="16" borderId="3" xfId="1" applyFont="1" applyFill="1" applyBorder="1" applyAlignment="1">
      <alignment horizontal="center"/>
    </xf>
    <xf numFmtId="0" fontId="5" fillId="16" borderId="5" xfId="1" applyFont="1" applyFill="1" applyBorder="1" applyAlignment="1">
      <alignment horizontal="center"/>
    </xf>
    <xf numFmtId="0" fontId="2" fillId="16" borderId="2" xfId="1" applyFont="1" applyFill="1" applyBorder="1" applyAlignment="1">
      <alignment horizontal="center"/>
    </xf>
    <xf numFmtId="0" fontId="2" fillId="16" borderId="0" xfId="1" applyFont="1" applyFill="1" applyBorder="1" applyAlignment="1">
      <alignment horizontal="center"/>
    </xf>
    <xf numFmtId="0" fontId="2" fillId="16" borderId="6" xfId="1" applyFont="1" applyFill="1" applyBorder="1" applyAlignment="1">
      <alignment horizontal="center"/>
    </xf>
    <xf numFmtId="0" fontId="7" fillId="16" borderId="21" xfId="1" applyFont="1" applyFill="1" applyBorder="1" applyAlignment="1">
      <alignment horizontal="left" wrapText="1"/>
    </xf>
    <xf numFmtId="0" fontId="7" fillId="16" borderId="22" xfId="1" applyFont="1" applyFill="1" applyBorder="1" applyAlignment="1">
      <alignment horizontal="left" wrapText="1"/>
    </xf>
    <xf numFmtId="49" fontId="9" fillId="16" borderId="0" xfId="1" applyNumberFormat="1" applyFont="1" applyFill="1" applyBorder="1" applyAlignment="1">
      <alignment horizontal="center" vertical="center"/>
    </xf>
    <xf numFmtId="4" fontId="1" fillId="2" borderId="10" xfId="2" applyNumberFormat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7" fillId="0" borderId="29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16" borderId="38" xfId="1" applyFont="1" applyFill="1" applyBorder="1" applyAlignment="1">
      <alignment horizontal="center"/>
    </xf>
    <xf numFmtId="0" fontId="7" fillId="16" borderId="27" xfId="1" applyFont="1" applyFill="1" applyBorder="1" applyAlignment="1">
      <alignment horizontal="center"/>
    </xf>
    <xf numFmtId="0" fontId="7" fillId="16" borderId="43" xfId="1" applyFont="1" applyFill="1" applyBorder="1" applyAlignment="1">
      <alignment horizontal="center"/>
    </xf>
    <xf numFmtId="0" fontId="7" fillId="16" borderId="9" xfId="1" applyFont="1" applyFill="1" applyBorder="1" applyAlignment="1">
      <alignment horizontal="center"/>
    </xf>
    <xf numFmtId="0" fontId="7" fillId="16" borderId="7" xfId="1" applyFont="1" applyFill="1" applyBorder="1" applyAlignment="1">
      <alignment horizontal="center"/>
    </xf>
    <xf numFmtId="0" fontId="7" fillId="16" borderId="33" xfId="1" applyFont="1" applyFill="1" applyBorder="1" applyAlignment="1">
      <alignment horizontal="center"/>
    </xf>
    <xf numFmtId="0" fontId="2" fillId="0" borderId="25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7" fillId="0" borderId="15" xfId="1" applyFont="1" applyBorder="1" applyAlignment="1">
      <alignment horizontal="right"/>
    </xf>
    <xf numFmtId="0" fontId="7" fillId="0" borderId="10" xfId="1" applyFont="1" applyBorder="1" applyAlignment="1">
      <alignment horizontal="right"/>
    </xf>
    <xf numFmtId="0" fontId="7" fillId="0" borderId="8" xfId="2" applyFont="1" applyBorder="1" applyAlignment="1" applyProtection="1">
      <alignment horizontal="center" vertical="center" wrapText="1"/>
      <protection hidden="1"/>
    </xf>
    <xf numFmtId="2" fontId="1" fillId="0" borderId="10" xfId="2" applyNumberFormat="1" applyFont="1" applyBorder="1" applyAlignment="1" applyProtection="1">
      <alignment horizontal="center" vertical="center" wrapText="1"/>
      <protection hidden="1"/>
    </xf>
    <xf numFmtId="0" fontId="7" fillId="0" borderId="40" xfId="2" applyFont="1" applyBorder="1" applyAlignment="1">
      <alignment horizontal="right"/>
    </xf>
    <xf numFmtId="0" fontId="7" fillId="0" borderId="0" xfId="2" applyFont="1" applyBorder="1" applyAlignment="1">
      <alignment horizontal="right"/>
    </xf>
    <xf numFmtId="0" fontId="11" fillId="0" borderId="0" xfId="1" applyFont="1" applyBorder="1" applyAlignment="1">
      <alignment horizontal="center" vertical="center"/>
    </xf>
    <xf numFmtId="4" fontId="2" fillId="0" borderId="6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7" fillId="0" borderId="31" xfId="2" applyFont="1" applyBorder="1" applyAlignment="1">
      <alignment horizontal="right"/>
    </xf>
    <xf numFmtId="0" fontId="7" fillId="0" borderId="39" xfId="2" applyFont="1" applyBorder="1" applyAlignment="1">
      <alignment horizontal="right"/>
    </xf>
    <xf numFmtId="4" fontId="7" fillId="0" borderId="39" xfId="2" applyNumberFormat="1" applyFont="1" applyBorder="1" applyAlignment="1">
      <alignment horizontal="center"/>
    </xf>
    <xf numFmtId="0" fontId="2" fillId="0" borderId="36" xfId="2" applyFont="1" applyBorder="1" applyAlignment="1">
      <alignment horizontal="right"/>
    </xf>
    <xf numFmtId="0" fontId="0" fillId="0" borderId="18" xfId="0" applyBorder="1"/>
    <xf numFmtId="0" fontId="10" fillId="0" borderId="34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4" fontId="1" fillId="0" borderId="10" xfId="1" applyNumberFormat="1" applyFont="1" applyBorder="1" applyAlignment="1">
      <alignment horizontal="center" vertical="center"/>
    </xf>
    <xf numFmtId="4" fontId="1" fillId="0" borderId="14" xfId="1" applyNumberFormat="1" applyFont="1" applyBorder="1" applyAlignment="1">
      <alignment horizontal="center" vertical="center"/>
    </xf>
    <xf numFmtId="2" fontId="1" fillId="0" borderId="10" xfId="2" applyNumberFormat="1" applyFont="1" applyBorder="1" applyAlignment="1">
      <alignment horizontal="center" vertical="center"/>
    </xf>
    <xf numFmtId="2" fontId="1" fillId="0" borderId="14" xfId="2" applyNumberFormat="1" applyFont="1" applyBorder="1" applyAlignment="1">
      <alignment horizontal="center" vertical="center"/>
    </xf>
    <xf numFmtId="0" fontId="1" fillId="0" borderId="0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18" xfId="2" applyFont="1" applyBorder="1" applyAlignment="1">
      <alignment horizontal="right"/>
    </xf>
    <xf numFmtId="4" fontId="7" fillId="0" borderId="18" xfId="2" applyNumberFormat="1" applyFont="1" applyBorder="1" applyAlignment="1">
      <alignment horizontal="center"/>
    </xf>
    <xf numFmtId="4" fontId="7" fillId="0" borderId="12" xfId="2" applyNumberFormat="1" applyFont="1" applyBorder="1" applyAlignment="1">
      <alignment horizontal="center"/>
    </xf>
    <xf numFmtId="0" fontId="43" fillId="0" borderId="10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170" fontId="1" fillId="0" borderId="10" xfId="2" applyNumberFormat="1" applyFont="1" applyBorder="1" applyAlignment="1">
      <alignment horizontal="center"/>
    </xf>
    <xf numFmtId="0" fontId="0" fillId="0" borderId="10" xfId="0" applyBorder="1"/>
    <xf numFmtId="0" fontId="7" fillId="0" borderId="23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9" fillId="0" borderId="10" xfId="1" applyFont="1" applyBorder="1" applyAlignment="1">
      <alignment horizontal="left"/>
    </xf>
    <xf numFmtId="4" fontId="9" fillId="0" borderId="10" xfId="1" applyNumberFormat="1" applyFont="1" applyBorder="1" applyAlignment="1">
      <alignment horizontal="center"/>
    </xf>
    <xf numFmtId="4" fontId="9" fillId="0" borderId="14" xfId="1" applyNumberFormat="1" applyFont="1" applyBorder="1" applyAlignment="1">
      <alignment horizontal="center"/>
    </xf>
    <xf numFmtId="0" fontId="9" fillId="0" borderId="10" xfId="1" applyFont="1" applyBorder="1" applyAlignment="1">
      <alignment horizontal="left" wrapText="1"/>
    </xf>
    <xf numFmtId="4" fontId="2" fillId="0" borderId="10" xfId="1" applyNumberFormat="1" applyFont="1" applyBorder="1" applyAlignment="1">
      <alignment horizontal="center"/>
    </xf>
    <xf numFmtId="4" fontId="2" fillId="0" borderId="14" xfId="1" applyNumberFormat="1" applyFont="1" applyBorder="1" applyAlignment="1">
      <alignment horizontal="center"/>
    </xf>
    <xf numFmtId="4" fontId="2" fillId="0" borderId="18" xfId="1" applyNumberFormat="1" applyFont="1" applyBorder="1" applyAlignment="1">
      <alignment horizontal="center"/>
    </xf>
    <xf numFmtId="4" fontId="2" fillId="0" borderId="12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21" fillId="0" borderId="0" xfId="2" applyFont="1" applyAlignment="1">
      <alignment horizontal="center"/>
    </xf>
    <xf numFmtId="0" fontId="1" fillId="0" borderId="25" xfId="1" applyFont="1" applyBorder="1" applyAlignment="1">
      <alignment horizontal="center"/>
    </xf>
    <xf numFmtId="0" fontId="1" fillId="0" borderId="20" xfId="1" applyFont="1" applyBorder="1" applyAlignment="1">
      <alignment horizontal="center"/>
    </xf>
    <xf numFmtId="4" fontId="7" fillId="0" borderId="18" xfId="1" applyNumberFormat="1" applyFont="1" applyBorder="1" applyAlignment="1">
      <alignment horizontal="center"/>
    </xf>
    <xf numFmtId="4" fontId="7" fillId="0" borderId="12" xfId="1" applyNumberFormat="1" applyFont="1" applyBorder="1" applyAlignment="1">
      <alignment horizontal="center"/>
    </xf>
    <xf numFmtId="0" fontId="45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4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" fillId="0" borderId="3" xfId="1" applyFont="1" applyBorder="1" applyAlignment="1">
      <alignment horizontal="center"/>
    </xf>
    <xf numFmtId="0" fontId="25" fillId="0" borderId="0" xfId="2" applyFont="1" applyAlignment="1">
      <alignment horizontal="center"/>
    </xf>
    <xf numFmtId="0" fontId="9" fillId="0" borderId="10" xfId="2" applyFont="1" applyBorder="1" applyAlignment="1">
      <alignment horizontal="left"/>
    </xf>
    <xf numFmtId="4" fontId="9" fillId="0" borderId="10" xfId="1" applyNumberFormat="1" applyFont="1" applyFill="1" applyBorder="1" applyAlignment="1">
      <alignment horizontal="center"/>
    </xf>
    <xf numFmtId="4" fontId="9" fillId="0" borderId="14" xfId="1" applyNumberFormat="1" applyFont="1" applyFill="1" applyBorder="1" applyAlignment="1">
      <alignment horizontal="center"/>
    </xf>
    <xf numFmtId="0" fontId="8" fillId="0" borderId="15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4" fontId="1" fillId="0" borderId="10" xfId="2" applyNumberFormat="1" applyFont="1" applyBorder="1" applyAlignment="1">
      <alignment horizontal="center" vertical="center"/>
    </xf>
    <xf numFmtId="4" fontId="1" fillId="0" borderId="14" xfId="2" applyNumberFormat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</cellXfs>
  <cellStyles count="125">
    <cellStyle name="20% - Ênfase1" xfId="101" builtinId="30" customBuiltin="1"/>
    <cellStyle name="20% - Ênfase1 2" xfId="4"/>
    <cellStyle name="20% - Ênfase1 3" xfId="5"/>
    <cellStyle name="20% - Ênfase1 4" xfId="6"/>
    <cellStyle name="20% - Ênfase1 5" xfId="7"/>
    <cellStyle name="20% - Ênfase1 6" xfId="8"/>
    <cellStyle name="20% - Ênfase1 7" xfId="9"/>
    <cellStyle name="20% - Ênfase2" xfId="105" builtinId="34" customBuiltin="1"/>
    <cellStyle name="20% - Ênfase2 2" xfId="10"/>
    <cellStyle name="20% - Ênfase2 3" xfId="11"/>
    <cellStyle name="20% - Ênfase2 4" xfId="12"/>
    <cellStyle name="20% - Ênfase2 5" xfId="13"/>
    <cellStyle name="20% - Ênfase2 6" xfId="14"/>
    <cellStyle name="20% - Ênfase2 7" xfId="15"/>
    <cellStyle name="20% - Ênfase3" xfId="109" builtinId="38" customBuiltin="1"/>
    <cellStyle name="20% - Ênfase3 2" xfId="16"/>
    <cellStyle name="20% - Ênfase3 3" xfId="17"/>
    <cellStyle name="20% - Ênfase3 4" xfId="18"/>
    <cellStyle name="20% - Ênfase3 5" xfId="19"/>
    <cellStyle name="20% - Ênfase3 6" xfId="20"/>
    <cellStyle name="20% - Ênfase3 7" xfId="21"/>
    <cellStyle name="20% - Ênfase4" xfId="113" builtinId="42" customBuiltin="1"/>
    <cellStyle name="20% - Ênfase4 2" xfId="22"/>
    <cellStyle name="20% - Ênfase4 3" xfId="23"/>
    <cellStyle name="20% - Ênfase4 4" xfId="24"/>
    <cellStyle name="20% - Ênfase4 5" xfId="25"/>
    <cellStyle name="20% - Ênfase4 6" xfId="26"/>
    <cellStyle name="20% - Ênfase4 7" xfId="27"/>
    <cellStyle name="20% - Ênfase5" xfId="117" builtinId="46" customBuiltin="1"/>
    <cellStyle name="20% - Ênfase5 2" xfId="28"/>
    <cellStyle name="20% - Ênfase5 3" xfId="29"/>
    <cellStyle name="20% - Ênfase5 4" xfId="30"/>
    <cellStyle name="20% - Ênfase5 5" xfId="31"/>
    <cellStyle name="20% - Ênfase5 6" xfId="32"/>
    <cellStyle name="20% - Ênfase5 7" xfId="33"/>
    <cellStyle name="20% - Ênfase6" xfId="121" builtinId="50" customBuiltin="1"/>
    <cellStyle name="20% - Ênfase6 2" xfId="34"/>
    <cellStyle name="20% - Ênfase6 3" xfId="35"/>
    <cellStyle name="20% - Ênfase6 4" xfId="36"/>
    <cellStyle name="20% - Ênfase6 5" xfId="37"/>
    <cellStyle name="20% - Ênfase6 6" xfId="38"/>
    <cellStyle name="20% - Ênfase6 7" xfId="39"/>
    <cellStyle name="40% - Ênfase1" xfId="102" builtinId="31" customBuiltin="1"/>
    <cellStyle name="40% - Ênfase1 2" xfId="40"/>
    <cellStyle name="40% - Ênfase1 3" xfId="41"/>
    <cellStyle name="40% - Ênfase1 4" xfId="42"/>
    <cellStyle name="40% - Ênfase1 5" xfId="43"/>
    <cellStyle name="40% - Ênfase1 6" xfId="44"/>
    <cellStyle name="40% - Ênfase1 7" xfId="45"/>
    <cellStyle name="40% - Ênfase2" xfId="106" builtinId="35" customBuiltin="1"/>
    <cellStyle name="40% - Ênfase2 2" xfId="46"/>
    <cellStyle name="40% - Ênfase2 3" xfId="47"/>
    <cellStyle name="40% - Ênfase2 4" xfId="48"/>
    <cellStyle name="40% - Ênfase2 5" xfId="49"/>
    <cellStyle name="40% - Ênfase2 6" xfId="50"/>
    <cellStyle name="40% - Ênfase2 7" xfId="51"/>
    <cellStyle name="40% - Ênfase3" xfId="110" builtinId="39" customBuiltin="1"/>
    <cellStyle name="40% - Ênfase3 2" xfId="52"/>
    <cellStyle name="40% - Ênfase3 3" xfId="53"/>
    <cellStyle name="40% - Ênfase3 4" xfId="54"/>
    <cellStyle name="40% - Ênfase3 5" xfId="55"/>
    <cellStyle name="40% - Ênfase3 6" xfId="56"/>
    <cellStyle name="40% - Ênfase3 7" xfId="57"/>
    <cellStyle name="40% - Ênfase4" xfId="114" builtinId="43" customBuiltin="1"/>
    <cellStyle name="40% - Ênfase4 2" xfId="58"/>
    <cellStyle name="40% - Ênfase4 3" xfId="59"/>
    <cellStyle name="40% - Ênfase4 4" xfId="60"/>
    <cellStyle name="40% - Ênfase4 5" xfId="61"/>
    <cellStyle name="40% - Ênfase4 6" xfId="62"/>
    <cellStyle name="40% - Ênfase4 7" xfId="63"/>
    <cellStyle name="40% - Ênfase5" xfId="118" builtinId="47" customBuiltin="1"/>
    <cellStyle name="40% - Ênfase5 2" xfId="64"/>
    <cellStyle name="40% - Ênfase5 3" xfId="65"/>
    <cellStyle name="40% - Ênfase5 4" xfId="66"/>
    <cellStyle name="40% - Ênfase5 5" xfId="67"/>
    <cellStyle name="40% - Ênfase5 6" xfId="68"/>
    <cellStyle name="40% - Ênfase5 7" xfId="69"/>
    <cellStyle name="40% - Ênfase6" xfId="122" builtinId="51" customBuiltin="1"/>
    <cellStyle name="40% - Ênfase6 2" xfId="70"/>
    <cellStyle name="40% - Ênfase6 3" xfId="71"/>
    <cellStyle name="40% - Ênfase6 4" xfId="72"/>
    <cellStyle name="40% - Ênfase6 5" xfId="73"/>
    <cellStyle name="40% - Ênfase6 6" xfId="74"/>
    <cellStyle name="40% - Ênfase6 7" xfId="75"/>
    <cellStyle name="60% - Ênfase1" xfId="103" builtinId="32" customBuiltin="1"/>
    <cellStyle name="60% - Ênfase2" xfId="107" builtinId="36" customBuiltin="1"/>
    <cellStyle name="60% - Ênfase3" xfId="111" builtinId="40" customBuiltin="1"/>
    <cellStyle name="60% - Ênfase4" xfId="115" builtinId="44" customBuiltin="1"/>
    <cellStyle name="60% - Ênfase5" xfId="119" builtinId="48" customBuiltin="1"/>
    <cellStyle name="60% - Ênfase6" xfId="123" builtinId="52" customBuiltin="1"/>
    <cellStyle name="Bom" xfId="88" builtinId="26" customBuiltin="1"/>
    <cellStyle name="Cálculo" xfId="93" builtinId="22" customBuiltin="1"/>
    <cellStyle name="Célula de Verificação" xfId="95" builtinId="23" customBuiltin="1"/>
    <cellStyle name="Célula Vinculada" xfId="94" builtinId="24" customBuiltin="1"/>
    <cellStyle name="Ênfase1" xfId="100" builtinId="29" customBuiltin="1"/>
    <cellStyle name="Ênfase2" xfId="104" builtinId="33" customBuiltin="1"/>
    <cellStyle name="Ênfase3" xfId="108" builtinId="37" customBuiltin="1"/>
    <cellStyle name="Ênfase4" xfId="112" builtinId="41" customBuiltin="1"/>
    <cellStyle name="Ênfase5" xfId="116" builtinId="45" customBuiltin="1"/>
    <cellStyle name="Ênfase6" xfId="120" builtinId="49" customBuiltin="1"/>
    <cellStyle name="Entrada" xfId="91" builtinId="20" customBuiltin="1"/>
    <cellStyle name="Incorreto" xfId="89" builtinId="27" customBuiltin="1"/>
    <cellStyle name="Neutra" xfId="90" builtinId="28" customBuiltin="1"/>
    <cellStyle name="Normal" xfId="0" builtinId="0"/>
    <cellStyle name="Normal 2" xfId="1"/>
    <cellStyle name="Normal 3" xfId="2"/>
    <cellStyle name="Normal 4" xfId="124"/>
    <cellStyle name="Nota" xfId="97" builtinId="10" customBuiltin="1"/>
    <cellStyle name="Nota 2" xfId="76"/>
    <cellStyle name="Nota 3" xfId="77"/>
    <cellStyle name="Nota 4" xfId="78"/>
    <cellStyle name="Nota 5" xfId="79"/>
    <cellStyle name="Nota 6" xfId="80"/>
    <cellStyle name="Nota 7" xfId="81"/>
    <cellStyle name="Porcentagem 2" xfId="82"/>
    <cellStyle name="Saída" xfId="92" builtinId="21" customBuiltin="1"/>
    <cellStyle name="Separador de milhares 2" xfId="3"/>
    <cellStyle name="Texto de Aviso" xfId="96" builtinId="11" customBuiltin="1"/>
    <cellStyle name="Texto Explicativo" xfId="98" builtinId="53" customBuiltin="1"/>
    <cellStyle name="Título" xfId="83" builtinId="15" customBuiltin="1"/>
    <cellStyle name="Título 1" xfId="84" builtinId="16" customBuiltin="1"/>
    <cellStyle name="Título 2" xfId="85" builtinId="17" customBuiltin="1"/>
    <cellStyle name="Título 3" xfId="86" builtinId="18" customBuiltin="1"/>
    <cellStyle name="Título 4" xfId="87" builtinId="19" customBuiltin="1"/>
    <cellStyle name="Total" xfId="99" builtinId="25" customBuiltin="1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323852</xdr:colOff>
      <xdr:row>0</xdr:row>
      <xdr:rowOff>46439</xdr:rowOff>
    </xdr:from>
    <xdr:to>
      <xdr:col>1</xdr:col>
      <xdr:colOff>778176</xdr:colOff>
      <xdr:row>0</xdr:row>
      <xdr:rowOff>47623</xdr:rowOff>
    </xdr:to>
    <xdr:pic>
      <xdr:nvPicPr>
        <xdr:cNvPr id="2" name="Picture 1" descr="ufm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2" y="46439"/>
          <a:ext cx="910658" cy="1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346362</xdr:colOff>
      <xdr:row>0</xdr:row>
      <xdr:rowOff>181841</xdr:rowOff>
    </xdr:from>
    <xdr:to>
      <xdr:col>1</xdr:col>
      <xdr:colOff>649431</xdr:colOff>
      <xdr:row>4</xdr:row>
      <xdr:rowOff>8660</xdr:rowOff>
    </xdr:to>
    <xdr:pic>
      <xdr:nvPicPr>
        <xdr:cNvPr id="5" name="Imagem 4" descr="C:\Users\CLAUDIO SANTOS\Desktop\BRASÃO OFICIAL UFM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362" y="181841"/>
          <a:ext cx="762001" cy="7273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1"/>
  <sheetViews>
    <sheetView tabSelected="1" view="pageBreakPreview" topLeftCell="A52" zoomScale="110" zoomScaleNormal="100" zoomScaleSheetLayoutView="110" workbookViewId="0">
      <selection activeCell="E10" sqref="E10"/>
    </sheetView>
  </sheetViews>
  <sheetFormatPr defaultRowHeight="15"/>
  <cols>
    <col min="1" max="1" width="6.85546875" style="1" customWidth="1"/>
    <col min="2" max="2" width="33.5703125" style="1" customWidth="1"/>
    <col min="3" max="4" width="6.7109375" style="1" customWidth="1"/>
    <col min="5" max="5" width="8.7109375" style="1" customWidth="1"/>
    <col min="6" max="6" width="10.5703125" style="1" customWidth="1"/>
    <col min="7" max="8" width="9.7109375" style="1" customWidth="1"/>
    <col min="9" max="9" width="12.140625" style="1" customWidth="1"/>
    <col min="10" max="10" width="12.28515625" style="1" customWidth="1"/>
    <col min="11" max="11" width="11.5703125" style="1" bestFit="1" customWidth="1"/>
    <col min="12" max="255" width="9.140625" style="1"/>
    <col min="256" max="256" width="39.5703125" style="1" customWidth="1"/>
    <col min="257" max="257" width="4.7109375" style="1" customWidth="1"/>
    <col min="258" max="258" width="9.7109375" style="1" customWidth="1"/>
    <col min="259" max="259" width="4.7109375" style="1" customWidth="1"/>
    <col min="260" max="260" width="9.7109375" style="1" customWidth="1"/>
    <col min="261" max="261" width="4.7109375" style="1" customWidth="1"/>
    <col min="262" max="262" width="9.7109375" style="1" customWidth="1"/>
    <col min="263" max="263" width="5.7109375" style="1" customWidth="1"/>
    <col min="264" max="264" width="10.7109375" style="1" customWidth="1"/>
    <col min="265" max="511" width="9.140625" style="1"/>
    <col min="512" max="512" width="39.5703125" style="1" customWidth="1"/>
    <col min="513" max="513" width="4.7109375" style="1" customWidth="1"/>
    <col min="514" max="514" width="9.7109375" style="1" customWidth="1"/>
    <col min="515" max="515" width="4.7109375" style="1" customWidth="1"/>
    <col min="516" max="516" width="9.7109375" style="1" customWidth="1"/>
    <col min="517" max="517" width="4.7109375" style="1" customWidth="1"/>
    <col min="518" max="518" width="9.7109375" style="1" customWidth="1"/>
    <col min="519" max="519" width="5.7109375" style="1" customWidth="1"/>
    <col min="520" max="520" width="10.7109375" style="1" customWidth="1"/>
    <col min="521" max="767" width="9.140625" style="1"/>
    <col min="768" max="768" width="39.5703125" style="1" customWidth="1"/>
    <col min="769" max="769" width="4.7109375" style="1" customWidth="1"/>
    <col min="770" max="770" width="9.7109375" style="1" customWidth="1"/>
    <col min="771" max="771" width="4.7109375" style="1" customWidth="1"/>
    <col min="772" max="772" width="9.7109375" style="1" customWidth="1"/>
    <col min="773" max="773" width="4.7109375" style="1" customWidth="1"/>
    <col min="774" max="774" width="9.7109375" style="1" customWidth="1"/>
    <col min="775" max="775" width="5.7109375" style="1" customWidth="1"/>
    <col min="776" max="776" width="10.7109375" style="1" customWidth="1"/>
    <col min="777" max="1023" width="9.140625" style="1"/>
    <col min="1024" max="1024" width="39.5703125" style="1" customWidth="1"/>
    <col min="1025" max="1025" width="4.7109375" style="1" customWidth="1"/>
    <col min="1026" max="1026" width="9.7109375" style="1" customWidth="1"/>
    <col min="1027" max="1027" width="4.7109375" style="1" customWidth="1"/>
    <col min="1028" max="1028" width="9.7109375" style="1" customWidth="1"/>
    <col min="1029" max="1029" width="4.7109375" style="1" customWidth="1"/>
    <col min="1030" max="1030" width="9.7109375" style="1" customWidth="1"/>
    <col min="1031" max="1031" width="5.7109375" style="1" customWidth="1"/>
    <col min="1032" max="1032" width="10.7109375" style="1" customWidth="1"/>
    <col min="1033" max="1279" width="9.140625" style="1"/>
    <col min="1280" max="1280" width="39.5703125" style="1" customWidth="1"/>
    <col min="1281" max="1281" width="4.7109375" style="1" customWidth="1"/>
    <col min="1282" max="1282" width="9.7109375" style="1" customWidth="1"/>
    <col min="1283" max="1283" width="4.7109375" style="1" customWidth="1"/>
    <col min="1284" max="1284" width="9.7109375" style="1" customWidth="1"/>
    <col min="1285" max="1285" width="4.7109375" style="1" customWidth="1"/>
    <col min="1286" max="1286" width="9.7109375" style="1" customWidth="1"/>
    <col min="1287" max="1287" width="5.7109375" style="1" customWidth="1"/>
    <col min="1288" max="1288" width="10.7109375" style="1" customWidth="1"/>
    <col min="1289" max="1535" width="9.140625" style="1"/>
    <col min="1536" max="1536" width="39.5703125" style="1" customWidth="1"/>
    <col min="1537" max="1537" width="4.7109375" style="1" customWidth="1"/>
    <col min="1538" max="1538" width="9.7109375" style="1" customWidth="1"/>
    <col min="1539" max="1539" width="4.7109375" style="1" customWidth="1"/>
    <col min="1540" max="1540" width="9.7109375" style="1" customWidth="1"/>
    <col min="1541" max="1541" width="4.7109375" style="1" customWidth="1"/>
    <col min="1542" max="1542" width="9.7109375" style="1" customWidth="1"/>
    <col min="1543" max="1543" width="5.7109375" style="1" customWidth="1"/>
    <col min="1544" max="1544" width="10.7109375" style="1" customWidth="1"/>
    <col min="1545" max="1791" width="9.140625" style="1"/>
    <col min="1792" max="1792" width="39.5703125" style="1" customWidth="1"/>
    <col min="1793" max="1793" width="4.7109375" style="1" customWidth="1"/>
    <col min="1794" max="1794" width="9.7109375" style="1" customWidth="1"/>
    <col min="1795" max="1795" width="4.7109375" style="1" customWidth="1"/>
    <col min="1796" max="1796" width="9.7109375" style="1" customWidth="1"/>
    <col min="1797" max="1797" width="4.7109375" style="1" customWidth="1"/>
    <col min="1798" max="1798" width="9.7109375" style="1" customWidth="1"/>
    <col min="1799" max="1799" width="5.7109375" style="1" customWidth="1"/>
    <col min="1800" max="1800" width="10.7109375" style="1" customWidth="1"/>
    <col min="1801" max="2047" width="9.140625" style="1"/>
    <col min="2048" max="2048" width="39.5703125" style="1" customWidth="1"/>
    <col min="2049" max="2049" width="4.7109375" style="1" customWidth="1"/>
    <col min="2050" max="2050" width="9.7109375" style="1" customWidth="1"/>
    <col min="2051" max="2051" width="4.7109375" style="1" customWidth="1"/>
    <col min="2052" max="2052" width="9.7109375" style="1" customWidth="1"/>
    <col min="2053" max="2053" width="4.7109375" style="1" customWidth="1"/>
    <col min="2054" max="2054" width="9.7109375" style="1" customWidth="1"/>
    <col min="2055" max="2055" width="5.7109375" style="1" customWidth="1"/>
    <col min="2056" max="2056" width="10.7109375" style="1" customWidth="1"/>
    <col min="2057" max="2303" width="9.140625" style="1"/>
    <col min="2304" max="2304" width="39.5703125" style="1" customWidth="1"/>
    <col min="2305" max="2305" width="4.7109375" style="1" customWidth="1"/>
    <col min="2306" max="2306" width="9.7109375" style="1" customWidth="1"/>
    <col min="2307" max="2307" width="4.7109375" style="1" customWidth="1"/>
    <col min="2308" max="2308" width="9.7109375" style="1" customWidth="1"/>
    <col min="2309" max="2309" width="4.7109375" style="1" customWidth="1"/>
    <col min="2310" max="2310" width="9.7109375" style="1" customWidth="1"/>
    <col min="2311" max="2311" width="5.7109375" style="1" customWidth="1"/>
    <col min="2312" max="2312" width="10.7109375" style="1" customWidth="1"/>
    <col min="2313" max="2559" width="9.140625" style="1"/>
    <col min="2560" max="2560" width="39.5703125" style="1" customWidth="1"/>
    <col min="2561" max="2561" width="4.7109375" style="1" customWidth="1"/>
    <col min="2562" max="2562" width="9.7109375" style="1" customWidth="1"/>
    <col min="2563" max="2563" width="4.7109375" style="1" customWidth="1"/>
    <col min="2564" max="2564" width="9.7109375" style="1" customWidth="1"/>
    <col min="2565" max="2565" width="4.7109375" style="1" customWidth="1"/>
    <col min="2566" max="2566" width="9.7109375" style="1" customWidth="1"/>
    <col min="2567" max="2567" width="5.7109375" style="1" customWidth="1"/>
    <col min="2568" max="2568" width="10.7109375" style="1" customWidth="1"/>
    <col min="2569" max="2815" width="9.140625" style="1"/>
    <col min="2816" max="2816" width="39.5703125" style="1" customWidth="1"/>
    <col min="2817" max="2817" width="4.7109375" style="1" customWidth="1"/>
    <col min="2818" max="2818" width="9.7109375" style="1" customWidth="1"/>
    <col min="2819" max="2819" width="4.7109375" style="1" customWidth="1"/>
    <col min="2820" max="2820" width="9.7109375" style="1" customWidth="1"/>
    <col min="2821" max="2821" width="4.7109375" style="1" customWidth="1"/>
    <col min="2822" max="2822" width="9.7109375" style="1" customWidth="1"/>
    <col min="2823" max="2823" width="5.7109375" style="1" customWidth="1"/>
    <col min="2824" max="2824" width="10.7109375" style="1" customWidth="1"/>
    <col min="2825" max="3071" width="9.140625" style="1"/>
    <col min="3072" max="3072" width="39.5703125" style="1" customWidth="1"/>
    <col min="3073" max="3073" width="4.7109375" style="1" customWidth="1"/>
    <col min="3074" max="3074" width="9.7109375" style="1" customWidth="1"/>
    <col min="3075" max="3075" width="4.7109375" style="1" customWidth="1"/>
    <col min="3076" max="3076" width="9.7109375" style="1" customWidth="1"/>
    <col min="3077" max="3077" width="4.7109375" style="1" customWidth="1"/>
    <col min="3078" max="3078" width="9.7109375" style="1" customWidth="1"/>
    <col min="3079" max="3079" width="5.7109375" style="1" customWidth="1"/>
    <col min="3080" max="3080" width="10.7109375" style="1" customWidth="1"/>
    <col min="3081" max="3327" width="9.140625" style="1"/>
    <col min="3328" max="3328" width="39.5703125" style="1" customWidth="1"/>
    <col min="3329" max="3329" width="4.7109375" style="1" customWidth="1"/>
    <col min="3330" max="3330" width="9.7109375" style="1" customWidth="1"/>
    <col min="3331" max="3331" width="4.7109375" style="1" customWidth="1"/>
    <col min="3332" max="3332" width="9.7109375" style="1" customWidth="1"/>
    <col min="3333" max="3333" width="4.7109375" style="1" customWidth="1"/>
    <col min="3334" max="3334" width="9.7109375" style="1" customWidth="1"/>
    <col min="3335" max="3335" width="5.7109375" style="1" customWidth="1"/>
    <col min="3336" max="3336" width="10.7109375" style="1" customWidth="1"/>
    <col min="3337" max="3583" width="9.140625" style="1"/>
    <col min="3584" max="3584" width="39.5703125" style="1" customWidth="1"/>
    <col min="3585" max="3585" width="4.7109375" style="1" customWidth="1"/>
    <col min="3586" max="3586" width="9.7109375" style="1" customWidth="1"/>
    <col min="3587" max="3587" width="4.7109375" style="1" customWidth="1"/>
    <col min="3588" max="3588" width="9.7109375" style="1" customWidth="1"/>
    <col min="3589" max="3589" width="4.7109375" style="1" customWidth="1"/>
    <col min="3590" max="3590" width="9.7109375" style="1" customWidth="1"/>
    <col min="3591" max="3591" width="5.7109375" style="1" customWidth="1"/>
    <col min="3592" max="3592" width="10.7109375" style="1" customWidth="1"/>
    <col min="3593" max="3839" width="9.140625" style="1"/>
    <col min="3840" max="3840" width="39.5703125" style="1" customWidth="1"/>
    <col min="3841" max="3841" width="4.7109375" style="1" customWidth="1"/>
    <col min="3842" max="3842" width="9.7109375" style="1" customWidth="1"/>
    <col min="3843" max="3843" width="4.7109375" style="1" customWidth="1"/>
    <col min="3844" max="3844" width="9.7109375" style="1" customWidth="1"/>
    <col min="3845" max="3845" width="4.7109375" style="1" customWidth="1"/>
    <col min="3846" max="3846" width="9.7109375" style="1" customWidth="1"/>
    <col min="3847" max="3847" width="5.7109375" style="1" customWidth="1"/>
    <col min="3848" max="3848" width="10.7109375" style="1" customWidth="1"/>
    <col min="3849" max="4095" width="9.140625" style="1"/>
    <col min="4096" max="4096" width="39.5703125" style="1" customWidth="1"/>
    <col min="4097" max="4097" width="4.7109375" style="1" customWidth="1"/>
    <col min="4098" max="4098" width="9.7109375" style="1" customWidth="1"/>
    <col min="4099" max="4099" width="4.7109375" style="1" customWidth="1"/>
    <col min="4100" max="4100" width="9.7109375" style="1" customWidth="1"/>
    <col min="4101" max="4101" width="4.7109375" style="1" customWidth="1"/>
    <col min="4102" max="4102" width="9.7109375" style="1" customWidth="1"/>
    <col min="4103" max="4103" width="5.7109375" style="1" customWidth="1"/>
    <col min="4104" max="4104" width="10.7109375" style="1" customWidth="1"/>
    <col min="4105" max="4351" width="9.140625" style="1"/>
    <col min="4352" max="4352" width="39.5703125" style="1" customWidth="1"/>
    <col min="4353" max="4353" width="4.7109375" style="1" customWidth="1"/>
    <col min="4354" max="4354" width="9.7109375" style="1" customWidth="1"/>
    <col min="4355" max="4355" width="4.7109375" style="1" customWidth="1"/>
    <col min="4356" max="4356" width="9.7109375" style="1" customWidth="1"/>
    <col min="4357" max="4357" width="4.7109375" style="1" customWidth="1"/>
    <col min="4358" max="4358" width="9.7109375" style="1" customWidth="1"/>
    <col min="4359" max="4359" width="5.7109375" style="1" customWidth="1"/>
    <col min="4360" max="4360" width="10.7109375" style="1" customWidth="1"/>
    <col min="4361" max="4607" width="9.140625" style="1"/>
    <col min="4608" max="4608" width="39.5703125" style="1" customWidth="1"/>
    <col min="4609" max="4609" width="4.7109375" style="1" customWidth="1"/>
    <col min="4610" max="4610" width="9.7109375" style="1" customWidth="1"/>
    <col min="4611" max="4611" width="4.7109375" style="1" customWidth="1"/>
    <col min="4612" max="4612" width="9.7109375" style="1" customWidth="1"/>
    <col min="4613" max="4613" width="4.7109375" style="1" customWidth="1"/>
    <col min="4614" max="4614" width="9.7109375" style="1" customWidth="1"/>
    <col min="4615" max="4615" width="5.7109375" style="1" customWidth="1"/>
    <col min="4616" max="4616" width="10.7109375" style="1" customWidth="1"/>
    <col min="4617" max="4863" width="9.140625" style="1"/>
    <col min="4864" max="4864" width="39.5703125" style="1" customWidth="1"/>
    <col min="4865" max="4865" width="4.7109375" style="1" customWidth="1"/>
    <col min="4866" max="4866" width="9.7109375" style="1" customWidth="1"/>
    <col min="4867" max="4867" width="4.7109375" style="1" customWidth="1"/>
    <col min="4868" max="4868" width="9.7109375" style="1" customWidth="1"/>
    <col min="4869" max="4869" width="4.7109375" style="1" customWidth="1"/>
    <col min="4870" max="4870" width="9.7109375" style="1" customWidth="1"/>
    <col min="4871" max="4871" width="5.7109375" style="1" customWidth="1"/>
    <col min="4872" max="4872" width="10.7109375" style="1" customWidth="1"/>
    <col min="4873" max="5119" width="9.140625" style="1"/>
    <col min="5120" max="5120" width="39.5703125" style="1" customWidth="1"/>
    <col min="5121" max="5121" width="4.7109375" style="1" customWidth="1"/>
    <col min="5122" max="5122" width="9.7109375" style="1" customWidth="1"/>
    <col min="5123" max="5123" width="4.7109375" style="1" customWidth="1"/>
    <col min="5124" max="5124" width="9.7109375" style="1" customWidth="1"/>
    <col min="5125" max="5125" width="4.7109375" style="1" customWidth="1"/>
    <col min="5126" max="5126" width="9.7109375" style="1" customWidth="1"/>
    <col min="5127" max="5127" width="5.7109375" style="1" customWidth="1"/>
    <col min="5128" max="5128" width="10.7109375" style="1" customWidth="1"/>
    <col min="5129" max="5375" width="9.140625" style="1"/>
    <col min="5376" max="5376" width="39.5703125" style="1" customWidth="1"/>
    <col min="5377" max="5377" width="4.7109375" style="1" customWidth="1"/>
    <col min="5378" max="5378" width="9.7109375" style="1" customWidth="1"/>
    <col min="5379" max="5379" width="4.7109375" style="1" customWidth="1"/>
    <col min="5380" max="5380" width="9.7109375" style="1" customWidth="1"/>
    <col min="5381" max="5381" width="4.7109375" style="1" customWidth="1"/>
    <col min="5382" max="5382" width="9.7109375" style="1" customWidth="1"/>
    <col min="5383" max="5383" width="5.7109375" style="1" customWidth="1"/>
    <col min="5384" max="5384" width="10.7109375" style="1" customWidth="1"/>
    <col min="5385" max="5631" width="9.140625" style="1"/>
    <col min="5632" max="5632" width="39.5703125" style="1" customWidth="1"/>
    <col min="5633" max="5633" width="4.7109375" style="1" customWidth="1"/>
    <col min="5634" max="5634" width="9.7109375" style="1" customWidth="1"/>
    <col min="5635" max="5635" width="4.7109375" style="1" customWidth="1"/>
    <col min="5636" max="5636" width="9.7109375" style="1" customWidth="1"/>
    <col min="5637" max="5637" width="4.7109375" style="1" customWidth="1"/>
    <col min="5638" max="5638" width="9.7109375" style="1" customWidth="1"/>
    <col min="5639" max="5639" width="5.7109375" style="1" customWidth="1"/>
    <col min="5640" max="5640" width="10.7109375" style="1" customWidth="1"/>
    <col min="5641" max="5887" width="9.140625" style="1"/>
    <col min="5888" max="5888" width="39.5703125" style="1" customWidth="1"/>
    <col min="5889" max="5889" width="4.7109375" style="1" customWidth="1"/>
    <col min="5890" max="5890" width="9.7109375" style="1" customWidth="1"/>
    <col min="5891" max="5891" width="4.7109375" style="1" customWidth="1"/>
    <col min="5892" max="5892" width="9.7109375" style="1" customWidth="1"/>
    <col min="5893" max="5893" width="4.7109375" style="1" customWidth="1"/>
    <col min="5894" max="5894" width="9.7109375" style="1" customWidth="1"/>
    <col min="5895" max="5895" width="5.7109375" style="1" customWidth="1"/>
    <col min="5896" max="5896" width="10.7109375" style="1" customWidth="1"/>
    <col min="5897" max="6143" width="9.140625" style="1"/>
    <col min="6144" max="6144" width="39.5703125" style="1" customWidth="1"/>
    <col min="6145" max="6145" width="4.7109375" style="1" customWidth="1"/>
    <col min="6146" max="6146" width="9.7109375" style="1" customWidth="1"/>
    <col min="6147" max="6147" width="4.7109375" style="1" customWidth="1"/>
    <col min="6148" max="6148" width="9.7109375" style="1" customWidth="1"/>
    <col min="6149" max="6149" width="4.7109375" style="1" customWidth="1"/>
    <col min="6150" max="6150" width="9.7109375" style="1" customWidth="1"/>
    <col min="6151" max="6151" width="5.7109375" style="1" customWidth="1"/>
    <col min="6152" max="6152" width="10.7109375" style="1" customWidth="1"/>
    <col min="6153" max="6399" width="9.140625" style="1"/>
    <col min="6400" max="6400" width="39.5703125" style="1" customWidth="1"/>
    <col min="6401" max="6401" width="4.7109375" style="1" customWidth="1"/>
    <col min="6402" max="6402" width="9.7109375" style="1" customWidth="1"/>
    <col min="6403" max="6403" width="4.7109375" style="1" customWidth="1"/>
    <col min="6404" max="6404" width="9.7109375" style="1" customWidth="1"/>
    <col min="6405" max="6405" width="4.7109375" style="1" customWidth="1"/>
    <col min="6406" max="6406" width="9.7109375" style="1" customWidth="1"/>
    <col min="6407" max="6407" width="5.7109375" style="1" customWidth="1"/>
    <col min="6408" max="6408" width="10.7109375" style="1" customWidth="1"/>
    <col min="6409" max="6655" width="9.140625" style="1"/>
    <col min="6656" max="6656" width="39.5703125" style="1" customWidth="1"/>
    <col min="6657" max="6657" width="4.7109375" style="1" customWidth="1"/>
    <col min="6658" max="6658" width="9.7109375" style="1" customWidth="1"/>
    <col min="6659" max="6659" width="4.7109375" style="1" customWidth="1"/>
    <col min="6660" max="6660" width="9.7109375" style="1" customWidth="1"/>
    <col min="6661" max="6661" width="4.7109375" style="1" customWidth="1"/>
    <col min="6662" max="6662" width="9.7109375" style="1" customWidth="1"/>
    <col min="6663" max="6663" width="5.7109375" style="1" customWidth="1"/>
    <col min="6664" max="6664" width="10.7109375" style="1" customWidth="1"/>
    <col min="6665" max="6911" width="9.140625" style="1"/>
    <col min="6912" max="6912" width="39.5703125" style="1" customWidth="1"/>
    <col min="6913" max="6913" width="4.7109375" style="1" customWidth="1"/>
    <col min="6914" max="6914" width="9.7109375" style="1" customWidth="1"/>
    <col min="6915" max="6915" width="4.7109375" style="1" customWidth="1"/>
    <col min="6916" max="6916" width="9.7109375" style="1" customWidth="1"/>
    <col min="6917" max="6917" width="4.7109375" style="1" customWidth="1"/>
    <col min="6918" max="6918" width="9.7109375" style="1" customWidth="1"/>
    <col min="6919" max="6919" width="5.7109375" style="1" customWidth="1"/>
    <col min="6920" max="6920" width="10.7109375" style="1" customWidth="1"/>
    <col min="6921" max="7167" width="9.140625" style="1"/>
    <col min="7168" max="7168" width="39.5703125" style="1" customWidth="1"/>
    <col min="7169" max="7169" width="4.7109375" style="1" customWidth="1"/>
    <col min="7170" max="7170" width="9.7109375" style="1" customWidth="1"/>
    <col min="7171" max="7171" width="4.7109375" style="1" customWidth="1"/>
    <col min="7172" max="7172" width="9.7109375" style="1" customWidth="1"/>
    <col min="7173" max="7173" width="4.7109375" style="1" customWidth="1"/>
    <col min="7174" max="7174" width="9.7109375" style="1" customWidth="1"/>
    <col min="7175" max="7175" width="5.7109375" style="1" customWidth="1"/>
    <col min="7176" max="7176" width="10.7109375" style="1" customWidth="1"/>
    <col min="7177" max="7423" width="9.140625" style="1"/>
    <col min="7424" max="7424" width="39.5703125" style="1" customWidth="1"/>
    <col min="7425" max="7425" width="4.7109375" style="1" customWidth="1"/>
    <col min="7426" max="7426" width="9.7109375" style="1" customWidth="1"/>
    <col min="7427" max="7427" width="4.7109375" style="1" customWidth="1"/>
    <col min="7428" max="7428" width="9.7109375" style="1" customWidth="1"/>
    <col min="7429" max="7429" width="4.7109375" style="1" customWidth="1"/>
    <col min="7430" max="7430" width="9.7109375" style="1" customWidth="1"/>
    <col min="7431" max="7431" width="5.7109375" style="1" customWidth="1"/>
    <col min="7432" max="7432" width="10.7109375" style="1" customWidth="1"/>
    <col min="7433" max="7679" width="9.140625" style="1"/>
    <col min="7680" max="7680" width="39.5703125" style="1" customWidth="1"/>
    <col min="7681" max="7681" width="4.7109375" style="1" customWidth="1"/>
    <col min="7682" max="7682" width="9.7109375" style="1" customWidth="1"/>
    <col min="7683" max="7683" width="4.7109375" style="1" customWidth="1"/>
    <col min="7684" max="7684" width="9.7109375" style="1" customWidth="1"/>
    <col min="7685" max="7685" width="4.7109375" style="1" customWidth="1"/>
    <col min="7686" max="7686" width="9.7109375" style="1" customWidth="1"/>
    <col min="7687" max="7687" width="5.7109375" style="1" customWidth="1"/>
    <col min="7688" max="7688" width="10.7109375" style="1" customWidth="1"/>
    <col min="7689" max="7935" width="9.140625" style="1"/>
    <col min="7936" max="7936" width="39.5703125" style="1" customWidth="1"/>
    <col min="7937" max="7937" width="4.7109375" style="1" customWidth="1"/>
    <col min="7938" max="7938" width="9.7109375" style="1" customWidth="1"/>
    <col min="7939" max="7939" width="4.7109375" style="1" customWidth="1"/>
    <col min="7940" max="7940" width="9.7109375" style="1" customWidth="1"/>
    <col min="7941" max="7941" width="4.7109375" style="1" customWidth="1"/>
    <col min="7942" max="7942" width="9.7109375" style="1" customWidth="1"/>
    <col min="7943" max="7943" width="5.7109375" style="1" customWidth="1"/>
    <col min="7944" max="7944" width="10.7109375" style="1" customWidth="1"/>
    <col min="7945" max="8191" width="9.140625" style="1"/>
    <col min="8192" max="8192" width="39.5703125" style="1" customWidth="1"/>
    <col min="8193" max="8193" width="4.7109375" style="1" customWidth="1"/>
    <col min="8194" max="8194" width="9.7109375" style="1" customWidth="1"/>
    <col min="8195" max="8195" width="4.7109375" style="1" customWidth="1"/>
    <col min="8196" max="8196" width="9.7109375" style="1" customWidth="1"/>
    <col min="8197" max="8197" width="4.7109375" style="1" customWidth="1"/>
    <col min="8198" max="8198" width="9.7109375" style="1" customWidth="1"/>
    <col min="8199" max="8199" width="5.7109375" style="1" customWidth="1"/>
    <col min="8200" max="8200" width="10.7109375" style="1" customWidth="1"/>
    <col min="8201" max="8447" width="9.140625" style="1"/>
    <col min="8448" max="8448" width="39.5703125" style="1" customWidth="1"/>
    <col min="8449" max="8449" width="4.7109375" style="1" customWidth="1"/>
    <col min="8450" max="8450" width="9.7109375" style="1" customWidth="1"/>
    <col min="8451" max="8451" width="4.7109375" style="1" customWidth="1"/>
    <col min="8452" max="8452" width="9.7109375" style="1" customWidth="1"/>
    <col min="8453" max="8453" width="4.7109375" style="1" customWidth="1"/>
    <col min="8454" max="8454" width="9.7109375" style="1" customWidth="1"/>
    <col min="8455" max="8455" width="5.7109375" style="1" customWidth="1"/>
    <col min="8456" max="8456" width="10.7109375" style="1" customWidth="1"/>
    <col min="8457" max="8703" width="9.140625" style="1"/>
    <col min="8704" max="8704" width="39.5703125" style="1" customWidth="1"/>
    <col min="8705" max="8705" width="4.7109375" style="1" customWidth="1"/>
    <col min="8706" max="8706" width="9.7109375" style="1" customWidth="1"/>
    <col min="8707" max="8707" width="4.7109375" style="1" customWidth="1"/>
    <col min="8708" max="8708" width="9.7109375" style="1" customWidth="1"/>
    <col min="8709" max="8709" width="4.7109375" style="1" customWidth="1"/>
    <col min="8710" max="8710" width="9.7109375" style="1" customWidth="1"/>
    <col min="8711" max="8711" width="5.7109375" style="1" customWidth="1"/>
    <col min="8712" max="8712" width="10.7109375" style="1" customWidth="1"/>
    <col min="8713" max="8959" width="9.140625" style="1"/>
    <col min="8960" max="8960" width="39.5703125" style="1" customWidth="1"/>
    <col min="8961" max="8961" width="4.7109375" style="1" customWidth="1"/>
    <col min="8962" max="8962" width="9.7109375" style="1" customWidth="1"/>
    <col min="8963" max="8963" width="4.7109375" style="1" customWidth="1"/>
    <col min="8964" max="8964" width="9.7109375" style="1" customWidth="1"/>
    <col min="8965" max="8965" width="4.7109375" style="1" customWidth="1"/>
    <col min="8966" max="8966" width="9.7109375" style="1" customWidth="1"/>
    <col min="8967" max="8967" width="5.7109375" style="1" customWidth="1"/>
    <col min="8968" max="8968" width="10.7109375" style="1" customWidth="1"/>
    <col min="8969" max="9215" width="9.140625" style="1"/>
    <col min="9216" max="9216" width="39.5703125" style="1" customWidth="1"/>
    <col min="9217" max="9217" width="4.7109375" style="1" customWidth="1"/>
    <col min="9218" max="9218" width="9.7109375" style="1" customWidth="1"/>
    <col min="9219" max="9219" width="4.7109375" style="1" customWidth="1"/>
    <col min="9220" max="9220" width="9.7109375" style="1" customWidth="1"/>
    <col min="9221" max="9221" width="4.7109375" style="1" customWidth="1"/>
    <col min="9222" max="9222" width="9.7109375" style="1" customWidth="1"/>
    <col min="9223" max="9223" width="5.7109375" style="1" customWidth="1"/>
    <col min="9224" max="9224" width="10.7109375" style="1" customWidth="1"/>
    <col min="9225" max="9471" width="9.140625" style="1"/>
    <col min="9472" max="9472" width="39.5703125" style="1" customWidth="1"/>
    <col min="9473" max="9473" width="4.7109375" style="1" customWidth="1"/>
    <col min="9474" max="9474" width="9.7109375" style="1" customWidth="1"/>
    <col min="9475" max="9475" width="4.7109375" style="1" customWidth="1"/>
    <col min="9476" max="9476" width="9.7109375" style="1" customWidth="1"/>
    <col min="9477" max="9477" width="4.7109375" style="1" customWidth="1"/>
    <col min="9478" max="9478" width="9.7109375" style="1" customWidth="1"/>
    <col min="9479" max="9479" width="5.7109375" style="1" customWidth="1"/>
    <col min="9480" max="9480" width="10.7109375" style="1" customWidth="1"/>
    <col min="9481" max="9727" width="9.140625" style="1"/>
    <col min="9728" max="9728" width="39.5703125" style="1" customWidth="1"/>
    <col min="9729" max="9729" width="4.7109375" style="1" customWidth="1"/>
    <col min="9730" max="9730" width="9.7109375" style="1" customWidth="1"/>
    <col min="9731" max="9731" width="4.7109375" style="1" customWidth="1"/>
    <col min="9732" max="9732" width="9.7109375" style="1" customWidth="1"/>
    <col min="9733" max="9733" width="4.7109375" style="1" customWidth="1"/>
    <col min="9734" max="9734" width="9.7109375" style="1" customWidth="1"/>
    <col min="9735" max="9735" width="5.7109375" style="1" customWidth="1"/>
    <col min="9736" max="9736" width="10.7109375" style="1" customWidth="1"/>
    <col min="9737" max="9983" width="9.140625" style="1"/>
    <col min="9984" max="9984" width="39.5703125" style="1" customWidth="1"/>
    <col min="9985" max="9985" width="4.7109375" style="1" customWidth="1"/>
    <col min="9986" max="9986" width="9.7109375" style="1" customWidth="1"/>
    <col min="9987" max="9987" width="4.7109375" style="1" customWidth="1"/>
    <col min="9988" max="9988" width="9.7109375" style="1" customWidth="1"/>
    <col min="9989" max="9989" width="4.7109375" style="1" customWidth="1"/>
    <col min="9990" max="9990" width="9.7109375" style="1" customWidth="1"/>
    <col min="9991" max="9991" width="5.7109375" style="1" customWidth="1"/>
    <col min="9992" max="9992" width="10.7109375" style="1" customWidth="1"/>
    <col min="9993" max="10239" width="9.140625" style="1"/>
    <col min="10240" max="10240" width="39.5703125" style="1" customWidth="1"/>
    <col min="10241" max="10241" width="4.7109375" style="1" customWidth="1"/>
    <col min="10242" max="10242" width="9.7109375" style="1" customWidth="1"/>
    <col min="10243" max="10243" width="4.7109375" style="1" customWidth="1"/>
    <col min="10244" max="10244" width="9.7109375" style="1" customWidth="1"/>
    <col min="10245" max="10245" width="4.7109375" style="1" customWidth="1"/>
    <col min="10246" max="10246" width="9.7109375" style="1" customWidth="1"/>
    <col min="10247" max="10247" width="5.7109375" style="1" customWidth="1"/>
    <col min="10248" max="10248" width="10.7109375" style="1" customWidth="1"/>
    <col min="10249" max="10495" width="9.140625" style="1"/>
    <col min="10496" max="10496" width="39.5703125" style="1" customWidth="1"/>
    <col min="10497" max="10497" width="4.7109375" style="1" customWidth="1"/>
    <col min="10498" max="10498" width="9.7109375" style="1" customWidth="1"/>
    <col min="10499" max="10499" width="4.7109375" style="1" customWidth="1"/>
    <col min="10500" max="10500" width="9.7109375" style="1" customWidth="1"/>
    <col min="10501" max="10501" width="4.7109375" style="1" customWidth="1"/>
    <col min="10502" max="10502" width="9.7109375" style="1" customWidth="1"/>
    <col min="10503" max="10503" width="5.7109375" style="1" customWidth="1"/>
    <col min="10504" max="10504" width="10.7109375" style="1" customWidth="1"/>
    <col min="10505" max="10751" width="9.140625" style="1"/>
    <col min="10752" max="10752" width="39.5703125" style="1" customWidth="1"/>
    <col min="10753" max="10753" width="4.7109375" style="1" customWidth="1"/>
    <col min="10754" max="10754" width="9.7109375" style="1" customWidth="1"/>
    <col min="10755" max="10755" width="4.7109375" style="1" customWidth="1"/>
    <col min="10756" max="10756" width="9.7109375" style="1" customWidth="1"/>
    <col min="10757" max="10757" width="4.7109375" style="1" customWidth="1"/>
    <col min="10758" max="10758" width="9.7109375" style="1" customWidth="1"/>
    <col min="10759" max="10759" width="5.7109375" style="1" customWidth="1"/>
    <col min="10760" max="10760" width="10.7109375" style="1" customWidth="1"/>
    <col min="10761" max="11007" width="9.140625" style="1"/>
    <col min="11008" max="11008" width="39.5703125" style="1" customWidth="1"/>
    <col min="11009" max="11009" width="4.7109375" style="1" customWidth="1"/>
    <col min="11010" max="11010" width="9.7109375" style="1" customWidth="1"/>
    <col min="11011" max="11011" width="4.7109375" style="1" customWidth="1"/>
    <col min="11012" max="11012" width="9.7109375" style="1" customWidth="1"/>
    <col min="11013" max="11013" width="4.7109375" style="1" customWidth="1"/>
    <col min="11014" max="11014" width="9.7109375" style="1" customWidth="1"/>
    <col min="11015" max="11015" width="5.7109375" style="1" customWidth="1"/>
    <col min="11016" max="11016" width="10.7109375" style="1" customWidth="1"/>
    <col min="11017" max="11263" width="9.140625" style="1"/>
    <col min="11264" max="11264" width="39.5703125" style="1" customWidth="1"/>
    <col min="11265" max="11265" width="4.7109375" style="1" customWidth="1"/>
    <col min="11266" max="11266" width="9.7109375" style="1" customWidth="1"/>
    <col min="11267" max="11267" width="4.7109375" style="1" customWidth="1"/>
    <col min="11268" max="11268" width="9.7109375" style="1" customWidth="1"/>
    <col min="11269" max="11269" width="4.7109375" style="1" customWidth="1"/>
    <col min="11270" max="11270" width="9.7109375" style="1" customWidth="1"/>
    <col min="11271" max="11271" width="5.7109375" style="1" customWidth="1"/>
    <col min="11272" max="11272" width="10.7109375" style="1" customWidth="1"/>
    <col min="11273" max="11519" width="9.140625" style="1"/>
    <col min="11520" max="11520" width="39.5703125" style="1" customWidth="1"/>
    <col min="11521" max="11521" width="4.7109375" style="1" customWidth="1"/>
    <col min="11522" max="11522" width="9.7109375" style="1" customWidth="1"/>
    <col min="11523" max="11523" width="4.7109375" style="1" customWidth="1"/>
    <col min="11524" max="11524" width="9.7109375" style="1" customWidth="1"/>
    <col min="11525" max="11525" width="4.7109375" style="1" customWidth="1"/>
    <col min="11526" max="11526" width="9.7109375" style="1" customWidth="1"/>
    <col min="11527" max="11527" width="5.7109375" style="1" customWidth="1"/>
    <col min="11528" max="11528" width="10.7109375" style="1" customWidth="1"/>
    <col min="11529" max="11775" width="9.140625" style="1"/>
    <col min="11776" max="11776" width="39.5703125" style="1" customWidth="1"/>
    <col min="11777" max="11777" width="4.7109375" style="1" customWidth="1"/>
    <col min="11778" max="11778" width="9.7109375" style="1" customWidth="1"/>
    <col min="11779" max="11779" width="4.7109375" style="1" customWidth="1"/>
    <col min="11780" max="11780" width="9.7109375" style="1" customWidth="1"/>
    <col min="11781" max="11781" width="4.7109375" style="1" customWidth="1"/>
    <col min="11782" max="11782" width="9.7109375" style="1" customWidth="1"/>
    <col min="11783" max="11783" width="5.7109375" style="1" customWidth="1"/>
    <col min="11784" max="11784" width="10.7109375" style="1" customWidth="1"/>
    <col min="11785" max="12031" width="9.140625" style="1"/>
    <col min="12032" max="12032" width="39.5703125" style="1" customWidth="1"/>
    <col min="12033" max="12033" width="4.7109375" style="1" customWidth="1"/>
    <col min="12034" max="12034" width="9.7109375" style="1" customWidth="1"/>
    <col min="12035" max="12035" width="4.7109375" style="1" customWidth="1"/>
    <col min="12036" max="12036" width="9.7109375" style="1" customWidth="1"/>
    <col min="12037" max="12037" width="4.7109375" style="1" customWidth="1"/>
    <col min="12038" max="12038" width="9.7109375" style="1" customWidth="1"/>
    <col min="12039" max="12039" width="5.7109375" style="1" customWidth="1"/>
    <col min="12040" max="12040" width="10.7109375" style="1" customWidth="1"/>
    <col min="12041" max="12287" width="9.140625" style="1"/>
    <col min="12288" max="12288" width="39.5703125" style="1" customWidth="1"/>
    <col min="12289" max="12289" width="4.7109375" style="1" customWidth="1"/>
    <col min="12290" max="12290" width="9.7109375" style="1" customWidth="1"/>
    <col min="12291" max="12291" width="4.7109375" style="1" customWidth="1"/>
    <col min="12292" max="12292" width="9.7109375" style="1" customWidth="1"/>
    <col min="12293" max="12293" width="4.7109375" style="1" customWidth="1"/>
    <col min="12294" max="12294" width="9.7109375" style="1" customWidth="1"/>
    <col min="12295" max="12295" width="5.7109375" style="1" customWidth="1"/>
    <col min="12296" max="12296" width="10.7109375" style="1" customWidth="1"/>
    <col min="12297" max="12543" width="9.140625" style="1"/>
    <col min="12544" max="12544" width="39.5703125" style="1" customWidth="1"/>
    <col min="12545" max="12545" width="4.7109375" style="1" customWidth="1"/>
    <col min="12546" max="12546" width="9.7109375" style="1" customWidth="1"/>
    <col min="12547" max="12547" width="4.7109375" style="1" customWidth="1"/>
    <col min="12548" max="12548" width="9.7109375" style="1" customWidth="1"/>
    <col min="12549" max="12549" width="4.7109375" style="1" customWidth="1"/>
    <col min="12550" max="12550" width="9.7109375" style="1" customWidth="1"/>
    <col min="12551" max="12551" width="5.7109375" style="1" customWidth="1"/>
    <col min="12552" max="12552" width="10.7109375" style="1" customWidth="1"/>
    <col min="12553" max="12799" width="9.140625" style="1"/>
    <col min="12800" max="12800" width="39.5703125" style="1" customWidth="1"/>
    <col min="12801" max="12801" width="4.7109375" style="1" customWidth="1"/>
    <col min="12802" max="12802" width="9.7109375" style="1" customWidth="1"/>
    <col min="12803" max="12803" width="4.7109375" style="1" customWidth="1"/>
    <col min="12804" max="12804" width="9.7109375" style="1" customWidth="1"/>
    <col min="12805" max="12805" width="4.7109375" style="1" customWidth="1"/>
    <col min="12806" max="12806" width="9.7109375" style="1" customWidth="1"/>
    <col min="12807" max="12807" width="5.7109375" style="1" customWidth="1"/>
    <col min="12808" max="12808" width="10.7109375" style="1" customWidth="1"/>
    <col min="12809" max="13055" width="9.140625" style="1"/>
    <col min="13056" max="13056" width="39.5703125" style="1" customWidth="1"/>
    <col min="13057" max="13057" width="4.7109375" style="1" customWidth="1"/>
    <col min="13058" max="13058" width="9.7109375" style="1" customWidth="1"/>
    <col min="13059" max="13059" width="4.7109375" style="1" customWidth="1"/>
    <col min="13060" max="13060" width="9.7109375" style="1" customWidth="1"/>
    <col min="13061" max="13061" width="4.7109375" style="1" customWidth="1"/>
    <col min="13062" max="13062" width="9.7109375" style="1" customWidth="1"/>
    <col min="13063" max="13063" width="5.7109375" style="1" customWidth="1"/>
    <col min="13064" max="13064" width="10.7109375" style="1" customWidth="1"/>
    <col min="13065" max="13311" width="9.140625" style="1"/>
    <col min="13312" max="13312" width="39.5703125" style="1" customWidth="1"/>
    <col min="13313" max="13313" width="4.7109375" style="1" customWidth="1"/>
    <col min="13314" max="13314" width="9.7109375" style="1" customWidth="1"/>
    <col min="13315" max="13315" width="4.7109375" style="1" customWidth="1"/>
    <col min="13316" max="13316" width="9.7109375" style="1" customWidth="1"/>
    <col min="13317" max="13317" width="4.7109375" style="1" customWidth="1"/>
    <col min="13318" max="13318" width="9.7109375" style="1" customWidth="1"/>
    <col min="13319" max="13319" width="5.7109375" style="1" customWidth="1"/>
    <col min="13320" max="13320" width="10.7109375" style="1" customWidth="1"/>
    <col min="13321" max="13567" width="9.140625" style="1"/>
    <col min="13568" max="13568" width="39.5703125" style="1" customWidth="1"/>
    <col min="13569" max="13569" width="4.7109375" style="1" customWidth="1"/>
    <col min="13570" max="13570" width="9.7109375" style="1" customWidth="1"/>
    <col min="13571" max="13571" width="4.7109375" style="1" customWidth="1"/>
    <col min="13572" max="13572" width="9.7109375" style="1" customWidth="1"/>
    <col min="13573" max="13573" width="4.7109375" style="1" customWidth="1"/>
    <col min="13574" max="13574" width="9.7109375" style="1" customWidth="1"/>
    <col min="13575" max="13575" width="5.7109375" style="1" customWidth="1"/>
    <col min="13576" max="13576" width="10.7109375" style="1" customWidth="1"/>
    <col min="13577" max="13823" width="9.140625" style="1"/>
    <col min="13824" max="13824" width="39.5703125" style="1" customWidth="1"/>
    <col min="13825" max="13825" width="4.7109375" style="1" customWidth="1"/>
    <col min="13826" max="13826" width="9.7109375" style="1" customWidth="1"/>
    <col min="13827" max="13827" width="4.7109375" style="1" customWidth="1"/>
    <col min="13828" max="13828" width="9.7109375" style="1" customWidth="1"/>
    <col min="13829" max="13829" width="4.7109375" style="1" customWidth="1"/>
    <col min="13830" max="13830" width="9.7109375" style="1" customWidth="1"/>
    <col min="13831" max="13831" width="5.7109375" style="1" customWidth="1"/>
    <col min="13832" max="13832" width="10.7109375" style="1" customWidth="1"/>
    <col min="13833" max="14079" width="9.140625" style="1"/>
    <col min="14080" max="14080" width="39.5703125" style="1" customWidth="1"/>
    <col min="14081" max="14081" width="4.7109375" style="1" customWidth="1"/>
    <col min="14082" max="14082" width="9.7109375" style="1" customWidth="1"/>
    <col min="14083" max="14083" width="4.7109375" style="1" customWidth="1"/>
    <col min="14084" max="14084" width="9.7109375" style="1" customWidth="1"/>
    <col min="14085" max="14085" width="4.7109375" style="1" customWidth="1"/>
    <col min="14086" max="14086" width="9.7109375" style="1" customWidth="1"/>
    <col min="14087" max="14087" width="5.7109375" style="1" customWidth="1"/>
    <col min="14088" max="14088" width="10.7109375" style="1" customWidth="1"/>
    <col min="14089" max="14335" width="9.140625" style="1"/>
    <col min="14336" max="14336" width="39.5703125" style="1" customWidth="1"/>
    <col min="14337" max="14337" width="4.7109375" style="1" customWidth="1"/>
    <col min="14338" max="14338" width="9.7109375" style="1" customWidth="1"/>
    <col min="14339" max="14339" width="4.7109375" style="1" customWidth="1"/>
    <col min="14340" max="14340" width="9.7109375" style="1" customWidth="1"/>
    <col min="14341" max="14341" width="4.7109375" style="1" customWidth="1"/>
    <col min="14342" max="14342" width="9.7109375" style="1" customWidth="1"/>
    <col min="14343" max="14343" width="5.7109375" style="1" customWidth="1"/>
    <col min="14344" max="14344" width="10.7109375" style="1" customWidth="1"/>
    <col min="14345" max="14591" width="9.140625" style="1"/>
    <col min="14592" max="14592" width="39.5703125" style="1" customWidth="1"/>
    <col min="14593" max="14593" width="4.7109375" style="1" customWidth="1"/>
    <col min="14594" max="14594" width="9.7109375" style="1" customWidth="1"/>
    <col min="14595" max="14595" width="4.7109375" style="1" customWidth="1"/>
    <col min="14596" max="14596" width="9.7109375" style="1" customWidth="1"/>
    <col min="14597" max="14597" width="4.7109375" style="1" customWidth="1"/>
    <col min="14598" max="14598" width="9.7109375" style="1" customWidth="1"/>
    <col min="14599" max="14599" width="5.7109375" style="1" customWidth="1"/>
    <col min="14600" max="14600" width="10.7109375" style="1" customWidth="1"/>
    <col min="14601" max="14847" width="9.140625" style="1"/>
    <col min="14848" max="14848" width="39.5703125" style="1" customWidth="1"/>
    <col min="14849" max="14849" width="4.7109375" style="1" customWidth="1"/>
    <col min="14850" max="14850" width="9.7109375" style="1" customWidth="1"/>
    <col min="14851" max="14851" width="4.7109375" style="1" customWidth="1"/>
    <col min="14852" max="14852" width="9.7109375" style="1" customWidth="1"/>
    <col min="14853" max="14853" width="4.7109375" style="1" customWidth="1"/>
    <col min="14854" max="14854" width="9.7109375" style="1" customWidth="1"/>
    <col min="14855" max="14855" width="5.7109375" style="1" customWidth="1"/>
    <col min="14856" max="14856" width="10.7109375" style="1" customWidth="1"/>
    <col min="14857" max="15103" width="9.140625" style="1"/>
    <col min="15104" max="15104" width="39.5703125" style="1" customWidth="1"/>
    <col min="15105" max="15105" width="4.7109375" style="1" customWidth="1"/>
    <col min="15106" max="15106" width="9.7109375" style="1" customWidth="1"/>
    <col min="15107" max="15107" width="4.7109375" style="1" customWidth="1"/>
    <col min="15108" max="15108" width="9.7109375" style="1" customWidth="1"/>
    <col min="15109" max="15109" width="4.7109375" style="1" customWidth="1"/>
    <col min="15110" max="15110" width="9.7109375" style="1" customWidth="1"/>
    <col min="15111" max="15111" width="5.7109375" style="1" customWidth="1"/>
    <col min="15112" max="15112" width="10.7109375" style="1" customWidth="1"/>
    <col min="15113" max="15359" width="9.140625" style="1"/>
    <col min="15360" max="15360" width="39.5703125" style="1" customWidth="1"/>
    <col min="15361" max="15361" width="4.7109375" style="1" customWidth="1"/>
    <col min="15362" max="15362" width="9.7109375" style="1" customWidth="1"/>
    <col min="15363" max="15363" width="4.7109375" style="1" customWidth="1"/>
    <col min="15364" max="15364" width="9.7109375" style="1" customWidth="1"/>
    <col min="15365" max="15365" width="4.7109375" style="1" customWidth="1"/>
    <col min="15366" max="15366" width="9.7109375" style="1" customWidth="1"/>
    <col min="15367" max="15367" width="5.7109375" style="1" customWidth="1"/>
    <col min="15368" max="15368" width="10.7109375" style="1" customWidth="1"/>
    <col min="15369" max="15615" width="9.140625" style="1"/>
    <col min="15616" max="15616" width="39.5703125" style="1" customWidth="1"/>
    <col min="15617" max="15617" width="4.7109375" style="1" customWidth="1"/>
    <col min="15618" max="15618" width="9.7109375" style="1" customWidth="1"/>
    <col min="15619" max="15619" width="4.7109375" style="1" customWidth="1"/>
    <col min="15620" max="15620" width="9.7109375" style="1" customWidth="1"/>
    <col min="15621" max="15621" width="4.7109375" style="1" customWidth="1"/>
    <col min="15622" max="15622" width="9.7109375" style="1" customWidth="1"/>
    <col min="15623" max="15623" width="5.7109375" style="1" customWidth="1"/>
    <col min="15624" max="15624" width="10.7109375" style="1" customWidth="1"/>
    <col min="15625" max="15871" width="9.140625" style="1"/>
    <col min="15872" max="15872" width="39.5703125" style="1" customWidth="1"/>
    <col min="15873" max="15873" width="4.7109375" style="1" customWidth="1"/>
    <col min="15874" max="15874" width="9.7109375" style="1" customWidth="1"/>
    <col min="15875" max="15875" width="4.7109375" style="1" customWidth="1"/>
    <col min="15876" max="15876" width="9.7109375" style="1" customWidth="1"/>
    <col min="15877" max="15877" width="4.7109375" style="1" customWidth="1"/>
    <col min="15878" max="15878" width="9.7109375" style="1" customWidth="1"/>
    <col min="15879" max="15879" width="5.7109375" style="1" customWidth="1"/>
    <col min="15880" max="15880" width="10.7109375" style="1" customWidth="1"/>
    <col min="15881" max="16127" width="9.140625" style="1"/>
    <col min="16128" max="16128" width="39.5703125" style="1" customWidth="1"/>
    <col min="16129" max="16129" width="4.7109375" style="1" customWidth="1"/>
    <col min="16130" max="16130" width="9.7109375" style="1" customWidth="1"/>
    <col min="16131" max="16131" width="4.7109375" style="1" customWidth="1"/>
    <col min="16132" max="16132" width="9.7109375" style="1" customWidth="1"/>
    <col min="16133" max="16133" width="4.7109375" style="1" customWidth="1"/>
    <col min="16134" max="16134" width="9.7109375" style="1" customWidth="1"/>
    <col min="16135" max="16135" width="5.7109375" style="1" customWidth="1"/>
    <col min="16136" max="16136" width="10.7109375" style="1" customWidth="1"/>
    <col min="16137" max="16384" width="9.140625" style="1"/>
  </cols>
  <sheetData>
    <row r="1" spans="1:14" ht="18" customHeight="1">
      <c r="A1" s="136" t="s">
        <v>5</v>
      </c>
      <c r="B1" s="137"/>
      <c r="C1" s="137"/>
      <c r="D1" s="137"/>
      <c r="E1" s="137"/>
      <c r="F1" s="137"/>
      <c r="G1" s="137"/>
      <c r="H1" s="137"/>
      <c r="I1" s="138"/>
      <c r="J1" s="60"/>
    </row>
    <row r="2" spans="1:14" ht="18" customHeight="1">
      <c r="A2" s="139" t="s">
        <v>115</v>
      </c>
      <c r="B2" s="140"/>
      <c r="C2" s="140"/>
      <c r="D2" s="140"/>
      <c r="E2" s="140"/>
      <c r="F2" s="140"/>
      <c r="G2" s="140"/>
      <c r="H2" s="140"/>
      <c r="I2" s="141"/>
      <c r="J2" s="50"/>
    </row>
    <row r="3" spans="1:14" ht="18" customHeight="1">
      <c r="A3" s="139" t="s">
        <v>119</v>
      </c>
      <c r="B3" s="140"/>
      <c r="C3" s="140"/>
      <c r="D3" s="140"/>
      <c r="E3" s="140"/>
      <c r="F3" s="140"/>
      <c r="G3" s="140"/>
      <c r="H3" s="140"/>
      <c r="I3" s="141"/>
      <c r="J3" s="50"/>
    </row>
    <row r="4" spans="1:14" ht="18" customHeight="1">
      <c r="A4" s="139" t="s">
        <v>121</v>
      </c>
      <c r="B4" s="140"/>
      <c r="C4" s="140"/>
      <c r="D4" s="140"/>
      <c r="E4" s="140"/>
      <c r="F4" s="140"/>
      <c r="G4" s="140"/>
      <c r="H4" s="140"/>
      <c r="I4" s="141"/>
      <c r="J4" s="50"/>
    </row>
    <row r="5" spans="1:14" ht="32.25" customHeight="1">
      <c r="A5" s="134" t="s">
        <v>12</v>
      </c>
      <c r="B5" s="142" t="s">
        <v>120</v>
      </c>
      <c r="C5" s="142"/>
      <c r="D5" s="142"/>
      <c r="E5" s="142"/>
      <c r="F5" s="142"/>
      <c r="G5" s="142"/>
      <c r="H5" s="142"/>
      <c r="I5" s="143"/>
      <c r="J5" s="51"/>
    </row>
    <row r="6" spans="1:14" ht="18" customHeight="1">
      <c r="A6" s="151" t="s">
        <v>37</v>
      </c>
      <c r="B6" s="152"/>
      <c r="C6" s="152"/>
      <c r="D6" s="152"/>
      <c r="E6" s="152"/>
      <c r="F6" s="152"/>
      <c r="G6" s="152"/>
      <c r="H6" s="152"/>
      <c r="I6" s="153"/>
      <c r="J6" s="59"/>
    </row>
    <row r="7" spans="1:14" ht="15" customHeight="1" thickBot="1">
      <c r="A7" s="101"/>
      <c r="B7" s="102"/>
      <c r="C7" s="102"/>
      <c r="D7" s="102"/>
      <c r="E7" s="102"/>
      <c r="F7" s="102"/>
      <c r="G7" s="102"/>
      <c r="H7" s="102"/>
      <c r="I7" s="103"/>
      <c r="J7" s="59"/>
    </row>
    <row r="8" spans="1:14" ht="18" customHeight="1" thickBot="1">
      <c r="A8" s="154" t="s">
        <v>36</v>
      </c>
      <c r="B8" s="155"/>
      <c r="C8" s="155"/>
      <c r="D8" s="155"/>
      <c r="E8" s="155"/>
      <c r="F8" s="155"/>
      <c r="G8" s="155"/>
      <c r="H8" s="155"/>
      <c r="I8" s="156"/>
      <c r="J8" s="97"/>
    </row>
    <row r="9" spans="1:14" ht="37.5" customHeight="1">
      <c r="A9" s="115" t="s">
        <v>23</v>
      </c>
      <c r="B9" s="116" t="s">
        <v>92</v>
      </c>
      <c r="C9" s="117" t="s">
        <v>93</v>
      </c>
      <c r="D9" s="117" t="s">
        <v>94</v>
      </c>
      <c r="E9" s="118" t="s">
        <v>95</v>
      </c>
      <c r="F9" s="118" t="s">
        <v>96</v>
      </c>
      <c r="G9" s="119" t="s">
        <v>99</v>
      </c>
      <c r="H9" s="119" t="s">
        <v>97</v>
      </c>
      <c r="I9" s="120" t="s">
        <v>98</v>
      </c>
      <c r="M9" s="2"/>
      <c r="N9" s="3"/>
    </row>
    <row r="10" spans="1:14">
      <c r="A10" s="4" t="s">
        <v>24</v>
      </c>
      <c r="B10" s="5" t="s">
        <v>38</v>
      </c>
      <c r="C10" s="16">
        <v>0</v>
      </c>
      <c r="D10" s="63">
        <v>8</v>
      </c>
      <c r="E10" s="52"/>
      <c r="F10" s="53">
        <f>E10*D10*C10</f>
        <v>0</v>
      </c>
      <c r="G10" s="56"/>
      <c r="H10" s="56"/>
      <c r="I10" s="98">
        <f>F10+G10+H10</f>
        <v>0</v>
      </c>
      <c r="M10" s="2"/>
      <c r="N10" s="2"/>
    </row>
    <row r="11" spans="1:14">
      <c r="A11" s="4" t="s">
        <v>25</v>
      </c>
      <c r="B11" s="5" t="s">
        <v>35</v>
      </c>
      <c r="C11" s="63">
        <v>110</v>
      </c>
      <c r="D11" s="63">
        <v>8</v>
      </c>
      <c r="E11" s="52"/>
      <c r="F11" s="53">
        <f>E11*D11*C11</f>
        <v>0</v>
      </c>
      <c r="G11" s="56"/>
      <c r="H11" s="56"/>
      <c r="I11" s="98">
        <f t="shared" ref="I11:I22" si="0">F11+G11+H11</f>
        <v>0</v>
      </c>
      <c r="M11" s="2"/>
      <c r="N11" s="2"/>
    </row>
    <row r="12" spans="1:14">
      <c r="A12" s="4" t="s">
        <v>26</v>
      </c>
      <c r="B12" s="5" t="s">
        <v>34</v>
      </c>
      <c r="C12" s="16">
        <v>0</v>
      </c>
      <c r="D12" s="63">
        <v>8</v>
      </c>
      <c r="E12" s="52"/>
      <c r="F12" s="53">
        <f>C12*D12*E12</f>
        <v>0</v>
      </c>
      <c r="G12" s="56"/>
      <c r="H12" s="56"/>
      <c r="I12" s="98">
        <f t="shared" si="0"/>
        <v>0</v>
      </c>
      <c r="M12" s="2"/>
      <c r="N12" s="2"/>
    </row>
    <row r="13" spans="1:14">
      <c r="A13" s="4" t="s">
        <v>39</v>
      </c>
      <c r="B13" s="6" t="s">
        <v>19</v>
      </c>
      <c r="C13" s="16">
        <v>28</v>
      </c>
      <c r="D13" s="63">
        <v>8</v>
      </c>
      <c r="E13" s="52"/>
      <c r="F13" s="53">
        <f>E13*D13*C13</f>
        <v>0</v>
      </c>
      <c r="G13" s="56"/>
      <c r="H13" s="56"/>
      <c r="I13" s="98">
        <f t="shared" si="0"/>
        <v>0</v>
      </c>
      <c r="M13" s="2"/>
      <c r="N13" s="2"/>
    </row>
    <row r="14" spans="1:14" ht="13.5" customHeight="1">
      <c r="A14" s="4" t="s">
        <v>40</v>
      </c>
      <c r="B14" s="5" t="s">
        <v>6</v>
      </c>
      <c r="C14" s="16">
        <v>0</v>
      </c>
      <c r="D14" s="63">
        <v>8</v>
      </c>
      <c r="E14" s="52"/>
      <c r="F14" s="53">
        <f>C14*D14*E14</f>
        <v>0</v>
      </c>
      <c r="G14" s="56"/>
      <c r="H14" s="56"/>
      <c r="I14" s="98">
        <f t="shared" si="0"/>
        <v>0</v>
      </c>
      <c r="M14" s="2"/>
      <c r="N14" s="2"/>
    </row>
    <row r="15" spans="1:14" ht="13.5" customHeight="1">
      <c r="A15" s="4" t="s">
        <v>41</v>
      </c>
      <c r="B15" s="6" t="s">
        <v>7</v>
      </c>
      <c r="C15" s="16">
        <v>0</v>
      </c>
      <c r="D15" s="63">
        <v>8</v>
      </c>
      <c r="E15" s="53"/>
      <c r="F15" s="53">
        <f>E15*D15*C15</f>
        <v>0</v>
      </c>
      <c r="G15" s="56"/>
      <c r="H15" s="56"/>
      <c r="I15" s="98">
        <f t="shared" si="0"/>
        <v>0</v>
      </c>
      <c r="M15" s="2"/>
      <c r="N15" s="2"/>
    </row>
    <row r="16" spans="1:14">
      <c r="A16" s="4" t="s">
        <v>42</v>
      </c>
      <c r="B16" s="6" t="s">
        <v>8</v>
      </c>
      <c r="C16" s="16">
        <v>0</v>
      </c>
      <c r="D16" s="63">
        <v>8</v>
      </c>
      <c r="E16" s="53"/>
      <c r="F16" s="53">
        <f>E16*D16*C16</f>
        <v>0</v>
      </c>
      <c r="G16" s="56"/>
      <c r="H16" s="56"/>
      <c r="I16" s="98">
        <f t="shared" si="0"/>
        <v>0</v>
      </c>
      <c r="L16" s="8"/>
      <c r="M16" s="3"/>
      <c r="N16" s="3"/>
    </row>
    <row r="17" spans="1:11">
      <c r="A17" s="4" t="s">
        <v>43</v>
      </c>
      <c r="B17" s="6" t="s">
        <v>9</v>
      </c>
      <c r="C17" s="16">
        <v>220</v>
      </c>
      <c r="D17" s="63">
        <v>8</v>
      </c>
      <c r="E17" s="53"/>
      <c r="F17" s="53">
        <f t="shared" ref="F17:F22" si="1">C17*D17*E17</f>
        <v>0</v>
      </c>
      <c r="G17" s="56"/>
      <c r="H17" s="56"/>
      <c r="I17" s="98">
        <f t="shared" si="0"/>
        <v>0</v>
      </c>
    </row>
    <row r="18" spans="1:11">
      <c r="A18" s="4" t="s">
        <v>44</v>
      </c>
      <c r="B18" s="6" t="s">
        <v>1</v>
      </c>
      <c r="C18" s="16">
        <v>220</v>
      </c>
      <c r="D18" s="63">
        <v>8</v>
      </c>
      <c r="E18" s="53"/>
      <c r="F18" s="53">
        <f t="shared" si="1"/>
        <v>0</v>
      </c>
      <c r="G18" s="56"/>
      <c r="H18" s="56"/>
      <c r="I18" s="98">
        <f t="shared" si="0"/>
        <v>0</v>
      </c>
    </row>
    <row r="19" spans="1:11">
      <c r="A19" s="4" t="s">
        <v>45</v>
      </c>
      <c r="B19" s="6" t="s">
        <v>10</v>
      </c>
      <c r="C19" s="16">
        <v>0</v>
      </c>
      <c r="D19" s="63">
        <v>8</v>
      </c>
      <c r="E19" s="53"/>
      <c r="F19" s="53">
        <f t="shared" si="1"/>
        <v>0</v>
      </c>
      <c r="G19" s="56"/>
      <c r="H19" s="56"/>
      <c r="I19" s="98">
        <f t="shared" si="0"/>
        <v>0</v>
      </c>
    </row>
    <row r="20" spans="1:11">
      <c r="A20" s="4" t="s">
        <v>46</v>
      </c>
      <c r="B20" s="6" t="s">
        <v>0</v>
      </c>
      <c r="C20" s="16">
        <v>0</v>
      </c>
      <c r="D20" s="63">
        <v>8</v>
      </c>
      <c r="E20" s="53"/>
      <c r="F20" s="53">
        <f t="shared" si="1"/>
        <v>0</v>
      </c>
      <c r="G20" s="56"/>
      <c r="H20" s="56"/>
      <c r="I20" s="98">
        <f t="shared" si="0"/>
        <v>0</v>
      </c>
    </row>
    <row r="21" spans="1:11">
      <c r="A21" s="4" t="s">
        <v>47</v>
      </c>
      <c r="B21" s="6" t="s">
        <v>21</v>
      </c>
      <c r="C21" s="16">
        <v>1</v>
      </c>
      <c r="D21" s="63">
        <v>8</v>
      </c>
      <c r="E21" s="53"/>
      <c r="F21" s="53">
        <f t="shared" si="1"/>
        <v>0</v>
      </c>
      <c r="G21" s="56"/>
      <c r="H21" s="56"/>
      <c r="I21" s="98">
        <f t="shared" si="0"/>
        <v>0</v>
      </c>
    </row>
    <row r="22" spans="1:11">
      <c r="A22" s="4" t="s">
        <v>48</v>
      </c>
      <c r="B22" s="9" t="s">
        <v>22</v>
      </c>
      <c r="C22" s="16">
        <v>2</v>
      </c>
      <c r="D22" s="63">
        <v>8</v>
      </c>
      <c r="E22" s="54"/>
      <c r="F22" s="55">
        <f t="shared" si="1"/>
        <v>0</v>
      </c>
      <c r="G22" s="57"/>
      <c r="H22" s="57"/>
      <c r="I22" s="98">
        <f t="shared" si="0"/>
        <v>0</v>
      </c>
    </row>
    <row r="23" spans="1:11" ht="15.75" thickBot="1">
      <c r="A23" s="157" t="s">
        <v>49</v>
      </c>
      <c r="B23" s="158"/>
      <c r="C23" s="158"/>
      <c r="D23" s="158"/>
      <c r="E23" s="159"/>
      <c r="F23" s="58">
        <f>SUM(F10:F22)</f>
        <v>0</v>
      </c>
      <c r="G23" s="96">
        <f>SUM(G10:G22)</f>
        <v>0</v>
      </c>
      <c r="H23" s="58">
        <f>SUM(H10:H22)</f>
        <v>0</v>
      </c>
      <c r="I23" s="99">
        <f>SUM(I10:I22)</f>
        <v>0</v>
      </c>
      <c r="J23" s="62"/>
    </row>
    <row r="24" spans="1:11" ht="15" customHeight="1" thickBot="1">
      <c r="A24" s="144"/>
      <c r="B24" s="144"/>
      <c r="C24" s="144"/>
      <c r="D24" s="144"/>
      <c r="E24" s="144"/>
      <c r="F24" s="144"/>
      <c r="G24" s="144"/>
      <c r="H24" s="73"/>
      <c r="I24" s="7"/>
      <c r="K24" s="10"/>
    </row>
    <row r="25" spans="1:11" ht="18" customHeight="1">
      <c r="A25" s="148" t="s">
        <v>79</v>
      </c>
      <c r="B25" s="149"/>
      <c r="C25" s="149"/>
      <c r="D25" s="149"/>
      <c r="E25" s="149"/>
      <c r="F25" s="149"/>
      <c r="G25" s="150"/>
      <c r="H25" s="74"/>
      <c r="I25" s="2"/>
    </row>
    <row r="26" spans="1:11" ht="37.5" customHeight="1">
      <c r="A26" s="121" t="s">
        <v>23</v>
      </c>
      <c r="B26" s="122" t="s">
        <v>11</v>
      </c>
      <c r="C26" s="122" t="s">
        <v>87</v>
      </c>
      <c r="D26" s="123" t="s">
        <v>100</v>
      </c>
      <c r="E26" s="123" t="s">
        <v>89</v>
      </c>
      <c r="F26" s="124" t="s">
        <v>101</v>
      </c>
      <c r="G26" s="125" t="s">
        <v>102</v>
      </c>
      <c r="H26" s="3"/>
      <c r="I26" s="2"/>
    </row>
    <row r="27" spans="1:11" ht="15" customHeight="1">
      <c r="A27" s="11" t="s">
        <v>27</v>
      </c>
      <c r="B27" s="12" t="s">
        <v>14</v>
      </c>
      <c r="C27" s="13" t="s">
        <v>52</v>
      </c>
      <c r="D27" s="13">
        <v>0</v>
      </c>
      <c r="E27" s="64">
        <v>8</v>
      </c>
      <c r="F27" s="14"/>
      <c r="G27" s="15">
        <f>D27*E27*F27</f>
        <v>0</v>
      </c>
      <c r="H27" s="75"/>
      <c r="I27" s="2"/>
    </row>
    <row r="28" spans="1:11" ht="15" customHeight="1">
      <c r="A28" s="11" t="s">
        <v>28</v>
      </c>
      <c r="B28" s="12" t="s">
        <v>54</v>
      </c>
      <c r="C28" s="13" t="s">
        <v>52</v>
      </c>
      <c r="D28" s="13">
        <v>0</v>
      </c>
      <c r="E28" s="64">
        <v>8</v>
      </c>
      <c r="F28" s="14"/>
      <c r="G28" s="15">
        <f>D28*E28*F28</f>
        <v>0</v>
      </c>
      <c r="H28" s="75"/>
      <c r="I28" s="2"/>
    </row>
    <row r="29" spans="1:11" ht="15" customHeight="1">
      <c r="A29" s="11" t="s">
        <v>29</v>
      </c>
      <c r="B29" s="12" t="s">
        <v>56</v>
      </c>
      <c r="C29" s="13" t="s">
        <v>52</v>
      </c>
      <c r="D29" s="13">
        <v>0</v>
      </c>
      <c r="E29" s="64">
        <v>8</v>
      </c>
      <c r="F29" s="14"/>
      <c r="G29" s="15">
        <f>D29*E29*F29</f>
        <v>0</v>
      </c>
      <c r="H29" s="75"/>
      <c r="I29" s="2"/>
    </row>
    <row r="30" spans="1:11" ht="15" customHeight="1">
      <c r="A30" s="160" t="s">
        <v>57</v>
      </c>
      <c r="B30" s="161"/>
      <c r="C30" s="161"/>
      <c r="D30" s="161"/>
      <c r="E30" s="161"/>
      <c r="F30" s="161"/>
      <c r="G30" s="49">
        <f>SUM(G27:G29)</f>
        <v>0</v>
      </c>
      <c r="H30" s="76"/>
      <c r="I30" s="2"/>
    </row>
    <row r="31" spans="1:11" ht="15" customHeight="1">
      <c r="A31" s="126" t="s">
        <v>23</v>
      </c>
      <c r="B31" s="127" t="s">
        <v>103</v>
      </c>
      <c r="C31" s="162" t="s">
        <v>104</v>
      </c>
      <c r="D31" s="162"/>
      <c r="E31" s="17"/>
      <c r="F31" s="18"/>
      <c r="G31" s="19"/>
      <c r="H31" s="18"/>
      <c r="I31" s="2"/>
    </row>
    <row r="32" spans="1:11" ht="15" customHeight="1">
      <c r="A32" s="20" t="s">
        <v>30</v>
      </c>
      <c r="B32" s="21" t="s">
        <v>16</v>
      </c>
      <c r="C32" s="163"/>
      <c r="D32" s="163"/>
      <c r="E32" s="22"/>
      <c r="F32" s="23"/>
      <c r="G32" s="24"/>
      <c r="H32" s="23"/>
      <c r="I32" s="2"/>
    </row>
    <row r="33" spans="1:10">
      <c r="A33" s="20" t="s">
        <v>32</v>
      </c>
      <c r="B33" s="21" t="s">
        <v>15</v>
      </c>
      <c r="C33" s="145"/>
      <c r="D33" s="145"/>
      <c r="E33" s="164"/>
      <c r="F33" s="165"/>
      <c r="G33" s="25"/>
      <c r="H33" s="77"/>
      <c r="I33" s="2"/>
    </row>
    <row r="34" spans="1:10" ht="15" customHeight="1">
      <c r="A34" s="20" t="s">
        <v>33</v>
      </c>
      <c r="B34" s="21" t="s">
        <v>17</v>
      </c>
      <c r="C34" s="145"/>
      <c r="D34" s="145"/>
      <c r="E34" s="146"/>
      <c r="F34" s="146"/>
      <c r="G34" s="147"/>
      <c r="H34" s="72"/>
      <c r="I34" s="2"/>
    </row>
    <row r="35" spans="1:10" ht="15" customHeight="1">
      <c r="A35" s="20" t="s">
        <v>58</v>
      </c>
      <c r="B35" s="21" t="s">
        <v>18</v>
      </c>
      <c r="C35" s="145"/>
      <c r="D35" s="145"/>
      <c r="E35" s="166"/>
      <c r="F35" s="166"/>
      <c r="G35" s="167"/>
      <c r="H35" s="78"/>
      <c r="I35" s="2"/>
    </row>
    <row r="36" spans="1:10" ht="15" customHeight="1">
      <c r="A36" s="169" t="s">
        <v>59</v>
      </c>
      <c r="B36" s="170"/>
      <c r="C36" s="171">
        <f>SUM(C32:C35)</f>
        <v>0</v>
      </c>
      <c r="D36" s="171"/>
      <c r="E36" s="166"/>
      <c r="F36" s="166"/>
      <c r="G36" s="168"/>
      <c r="H36" s="79"/>
      <c r="I36" s="2"/>
    </row>
    <row r="37" spans="1:10" ht="18" customHeight="1" thickBot="1">
      <c r="A37" s="172" t="s">
        <v>86</v>
      </c>
      <c r="B37" s="173"/>
      <c r="C37" s="173"/>
      <c r="D37" s="173"/>
      <c r="E37" s="173"/>
      <c r="F37" s="173"/>
      <c r="G37" s="108">
        <f>G30+C36</f>
        <v>0</v>
      </c>
      <c r="H37" s="80"/>
      <c r="I37" s="2"/>
      <c r="J37" s="26"/>
    </row>
    <row r="38" spans="1:10" ht="15" customHeight="1" thickBot="1">
      <c r="A38" s="183"/>
      <c r="B38" s="183"/>
      <c r="C38" s="183"/>
      <c r="D38" s="183"/>
      <c r="E38" s="183"/>
      <c r="F38" s="183"/>
      <c r="G38" s="183"/>
      <c r="H38" s="81"/>
      <c r="I38" s="2"/>
    </row>
    <row r="39" spans="1:10" ht="18" customHeight="1">
      <c r="A39" s="174" t="s">
        <v>80</v>
      </c>
      <c r="B39" s="175"/>
      <c r="C39" s="175"/>
      <c r="D39" s="175"/>
      <c r="E39" s="175"/>
      <c r="F39" s="175"/>
      <c r="G39" s="176"/>
      <c r="H39" s="82"/>
      <c r="I39" s="2"/>
    </row>
    <row r="40" spans="1:10" ht="30" customHeight="1">
      <c r="A40" s="128" t="s">
        <v>105</v>
      </c>
      <c r="B40" s="129" t="s">
        <v>88</v>
      </c>
      <c r="C40" s="129" t="s">
        <v>87</v>
      </c>
      <c r="D40" s="129" t="s">
        <v>100</v>
      </c>
      <c r="E40" s="130" t="s">
        <v>106</v>
      </c>
      <c r="F40" s="177" t="s">
        <v>107</v>
      </c>
      <c r="G40" s="178"/>
      <c r="H40" s="83"/>
      <c r="I40" s="2"/>
    </row>
    <row r="41" spans="1:10" ht="15" customHeight="1">
      <c r="A41" s="27" t="s">
        <v>81</v>
      </c>
      <c r="B41" s="32" t="s">
        <v>91</v>
      </c>
      <c r="C41" s="30" t="s">
        <v>60</v>
      </c>
      <c r="D41" s="31">
        <v>8</v>
      </c>
      <c r="E41" s="45"/>
      <c r="F41" s="179">
        <f>D41*E41</f>
        <v>0</v>
      </c>
      <c r="G41" s="180"/>
      <c r="H41" s="84"/>
      <c r="I41" s="2"/>
    </row>
    <row r="42" spans="1:10" ht="15" customHeight="1">
      <c r="A42" s="27" t="s">
        <v>82</v>
      </c>
      <c r="B42" s="32" t="s">
        <v>20</v>
      </c>
      <c r="C42" s="30" t="s">
        <v>60</v>
      </c>
      <c r="D42" s="31">
        <v>8</v>
      </c>
      <c r="E42" s="45"/>
      <c r="F42" s="179">
        <f>D42*E42</f>
        <v>0</v>
      </c>
      <c r="G42" s="180"/>
      <c r="H42" s="84"/>
      <c r="I42" s="2"/>
    </row>
    <row r="43" spans="1:10" ht="30" customHeight="1">
      <c r="A43" s="27" t="s">
        <v>83</v>
      </c>
      <c r="B43" s="33" t="s">
        <v>61</v>
      </c>
      <c r="C43" s="47" t="s">
        <v>62</v>
      </c>
      <c r="D43" s="48">
        <v>50</v>
      </c>
      <c r="E43" s="45"/>
      <c r="F43" s="179">
        <f>D43*E43</f>
        <v>0</v>
      </c>
      <c r="G43" s="180"/>
      <c r="H43" s="84"/>
      <c r="I43" s="2"/>
    </row>
    <row r="44" spans="1:10" ht="15" customHeight="1" thickBot="1">
      <c r="A44" s="172" t="s">
        <v>63</v>
      </c>
      <c r="B44" s="185"/>
      <c r="C44" s="185"/>
      <c r="D44" s="185"/>
      <c r="E44" s="185"/>
      <c r="F44" s="186">
        <f>F41+F42+F43</f>
        <v>0</v>
      </c>
      <c r="G44" s="187"/>
      <c r="H44" s="85"/>
      <c r="I44" s="135"/>
    </row>
    <row r="45" spans="1:10" ht="15" customHeight="1" thickBot="1">
      <c r="A45" s="184"/>
      <c r="B45" s="184"/>
      <c r="C45" s="184"/>
      <c r="D45" s="184"/>
      <c r="E45" s="184"/>
      <c r="F45" s="184"/>
      <c r="G45" s="184"/>
      <c r="H45" s="86"/>
      <c r="I45" s="2"/>
    </row>
    <row r="46" spans="1:10" ht="18" customHeight="1">
      <c r="A46" s="174" t="s">
        <v>84</v>
      </c>
      <c r="B46" s="175"/>
      <c r="C46" s="175"/>
      <c r="D46" s="175"/>
      <c r="E46" s="175"/>
      <c r="F46" s="175"/>
      <c r="G46" s="176"/>
      <c r="H46" s="82"/>
      <c r="I46" s="2"/>
    </row>
    <row r="47" spans="1:10" ht="15" customHeight="1">
      <c r="A47" s="128" t="s">
        <v>23</v>
      </c>
      <c r="B47" s="129" t="s">
        <v>88</v>
      </c>
      <c r="C47" s="129" t="s">
        <v>87</v>
      </c>
      <c r="D47" s="129" t="s">
        <v>100</v>
      </c>
      <c r="E47" s="131" t="s">
        <v>104</v>
      </c>
      <c r="F47" s="177" t="s">
        <v>108</v>
      </c>
      <c r="G47" s="178"/>
      <c r="H47" s="83"/>
      <c r="I47" s="2"/>
    </row>
    <row r="48" spans="1:10" ht="16.5" customHeight="1">
      <c r="A48" s="20" t="s">
        <v>85</v>
      </c>
      <c r="B48" s="61" t="s">
        <v>76</v>
      </c>
      <c r="C48" s="106" t="s">
        <v>4</v>
      </c>
      <c r="D48" s="106"/>
      <c r="E48" s="46"/>
      <c r="F48" s="181">
        <f>D48*E48</f>
        <v>0</v>
      </c>
      <c r="G48" s="182"/>
      <c r="H48" s="87"/>
      <c r="I48" s="2"/>
    </row>
    <row r="49" spans="1:10" ht="15" customHeight="1" thickBot="1">
      <c r="A49" s="172" t="s">
        <v>64</v>
      </c>
      <c r="B49" s="185"/>
      <c r="C49" s="185"/>
      <c r="D49" s="185"/>
      <c r="E49" s="185"/>
      <c r="F49" s="186">
        <f>F48</f>
        <v>0</v>
      </c>
      <c r="G49" s="187"/>
      <c r="H49" s="85"/>
      <c r="I49" s="2"/>
    </row>
    <row r="50" spans="1:10" ht="15" customHeight="1" thickBot="1">
      <c r="A50" s="184"/>
      <c r="B50" s="184"/>
      <c r="C50" s="184"/>
      <c r="D50" s="184"/>
      <c r="E50" s="184"/>
      <c r="F50" s="184"/>
      <c r="G50" s="184"/>
      <c r="H50" s="86"/>
      <c r="I50" s="2"/>
    </row>
    <row r="51" spans="1:10" ht="18" customHeight="1">
      <c r="A51" s="174" t="s">
        <v>78</v>
      </c>
      <c r="B51" s="175"/>
      <c r="C51" s="175"/>
      <c r="D51" s="175"/>
      <c r="E51" s="175"/>
      <c r="F51" s="175"/>
      <c r="G51" s="176"/>
      <c r="H51" s="82"/>
      <c r="I51" s="2"/>
    </row>
    <row r="52" spans="1:10" ht="37.5" customHeight="1">
      <c r="A52" s="128" t="s">
        <v>23</v>
      </c>
      <c r="B52" s="129" t="s">
        <v>88</v>
      </c>
      <c r="C52" s="188" t="s">
        <v>109</v>
      </c>
      <c r="D52" s="188"/>
      <c r="E52" s="189" t="s">
        <v>110</v>
      </c>
      <c r="F52" s="189"/>
      <c r="G52" s="132" t="s">
        <v>111</v>
      </c>
      <c r="H52" s="88"/>
      <c r="I52" s="2"/>
    </row>
    <row r="53" spans="1:10" ht="15" customHeight="1">
      <c r="A53" s="34" t="s">
        <v>51</v>
      </c>
      <c r="B53" s="29" t="s">
        <v>65</v>
      </c>
      <c r="C53" s="190"/>
      <c r="D53" s="190"/>
      <c r="E53" s="179"/>
      <c r="F53" s="191"/>
      <c r="G53" s="114">
        <f>C53*E53</f>
        <v>0</v>
      </c>
      <c r="H53" s="84"/>
      <c r="I53" s="2"/>
      <c r="J53" s="62"/>
    </row>
    <row r="54" spans="1:10" ht="24">
      <c r="A54" s="220"/>
      <c r="B54" s="221"/>
      <c r="C54" s="106" t="s">
        <v>2</v>
      </c>
      <c r="D54" s="106" t="s">
        <v>13</v>
      </c>
      <c r="E54" s="28" t="s">
        <v>77</v>
      </c>
      <c r="F54" s="221" t="s">
        <v>50</v>
      </c>
      <c r="G54" s="222"/>
      <c r="H54" s="83"/>
      <c r="I54" s="2"/>
      <c r="J54" s="26"/>
    </row>
    <row r="55" spans="1:10" ht="15" customHeight="1">
      <c r="A55" s="27" t="s">
        <v>53</v>
      </c>
      <c r="B55" s="21" t="s">
        <v>66</v>
      </c>
      <c r="C55" s="30" t="s">
        <v>31</v>
      </c>
      <c r="D55" s="112"/>
      <c r="E55" s="45">
        <v>4.1500000000000004</v>
      </c>
      <c r="F55" s="223">
        <f>D55*E55</f>
        <v>0</v>
      </c>
      <c r="G55" s="224"/>
      <c r="H55" s="89"/>
      <c r="I55" s="35"/>
    </row>
    <row r="56" spans="1:10" ht="15" customHeight="1">
      <c r="A56" s="27" t="s">
        <v>55</v>
      </c>
      <c r="B56" s="36" t="s">
        <v>67</v>
      </c>
      <c r="C56" s="30" t="s">
        <v>60</v>
      </c>
      <c r="D56" s="113"/>
      <c r="E56" s="45"/>
      <c r="F56" s="223">
        <f>D55*E56</f>
        <v>0</v>
      </c>
      <c r="G56" s="224"/>
      <c r="H56" s="89"/>
      <c r="I56" s="35"/>
    </row>
    <row r="57" spans="1:10" ht="18" customHeight="1" thickBot="1">
      <c r="A57" s="172" t="s">
        <v>68</v>
      </c>
      <c r="B57" s="185"/>
      <c r="C57" s="185"/>
      <c r="D57" s="185"/>
      <c r="E57" s="185"/>
      <c r="F57" s="186">
        <f>SUM(G53,F55,F56)</f>
        <v>0</v>
      </c>
      <c r="G57" s="187"/>
      <c r="H57" s="85"/>
      <c r="I57" s="35"/>
    </row>
    <row r="58" spans="1:10" ht="15" customHeight="1" thickBot="1">
      <c r="A58" s="183"/>
      <c r="B58" s="183"/>
      <c r="C58" s="183"/>
      <c r="D58" s="183"/>
      <c r="E58" s="183"/>
      <c r="F58" s="183"/>
      <c r="G58" s="183"/>
      <c r="H58" s="81"/>
      <c r="I58" s="2"/>
    </row>
    <row r="59" spans="1:10" ht="18" customHeight="1">
      <c r="A59" s="225" t="s">
        <v>3</v>
      </c>
      <c r="B59" s="194"/>
      <c r="C59" s="194"/>
      <c r="D59" s="194"/>
      <c r="E59" s="194"/>
      <c r="F59" s="194"/>
      <c r="G59" s="195"/>
      <c r="H59" s="90"/>
      <c r="I59" s="2"/>
    </row>
    <row r="60" spans="1:10" ht="13.5" customHeight="1">
      <c r="A60" s="133" t="s">
        <v>23</v>
      </c>
      <c r="B60" s="226" t="s">
        <v>88</v>
      </c>
      <c r="C60" s="226"/>
      <c r="D60" s="226"/>
      <c r="E60" s="227" t="s">
        <v>112</v>
      </c>
      <c r="F60" s="227"/>
      <c r="G60" s="228"/>
      <c r="H60" s="91"/>
      <c r="I60" s="2"/>
    </row>
    <row r="61" spans="1:10">
      <c r="A61" s="34">
        <v>1</v>
      </c>
      <c r="B61" s="217" t="s">
        <v>69</v>
      </c>
      <c r="C61" s="217"/>
      <c r="D61" s="217"/>
      <c r="E61" s="218">
        <f>I23</f>
        <v>0</v>
      </c>
      <c r="F61" s="218"/>
      <c r="G61" s="219"/>
      <c r="H61" s="92"/>
      <c r="I61" s="2"/>
    </row>
    <row r="62" spans="1:10" ht="15" customHeight="1">
      <c r="A62" s="34">
        <v>2</v>
      </c>
      <c r="B62" s="196" t="s">
        <v>70</v>
      </c>
      <c r="C62" s="196"/>
      <c r="D62" s="196"/>
      <c r="E62" s="197">
        <f>G37</f>
        <v>0</v>
      </c>
      <c r="F62" s="197"/>
      <c r="G62" s="198"/>
      <c r="H62" s="93"/>
      <c r="I62" s="2"/>
    </row>
    <row r="63" spans="1:10" ht="15" customHeight="1">
      <c r="A63" s="34">
        <v>3</v>
      </c>
      <c r="B63" s="196" t="s">
        <v>71</v>
      </c>
      <c r="C63" s="196"/>
      <c r="D63" s="196"/>
      <c r="E63" s="197">
        <f>F44</f>
        <v>0</v>
      </c>
      <c r="F63" s="197"/>
      <c r="G63" s="198"/>
      <c r="H63" s="93"/>
      <c r="I63" s="2"/>
    </row>
    <row r="64" spans="1:10" ht="30" customHeight="1">
      <c r="A64" s="34">
        <v>4</v>
      </c>
      <c r="B64" s="199" t="s">
        <v>72</v>
      </c>
      <c r="C64" s="199"/>
      <c r="D64" s="199"/>
      <c r="E64" s="197">
        <f>F49</f>
        <v>0</v>
      </c>
      <c r="F64" s="197"/>
      <c r="G64" s="198"/>
      <c r="H64" s="93"/>
      <c r="I64" s="2"/>
    </row>
    <row r="65" spans="1:12" ht="15" customHeight="1">
      <c r="A65" s="34">
        <v>5</v>
      </c>
      <c r="B65" s="196" t="s">
        <v>73</v>
      </c>
      <c r="C65" s="196"/>
      <c r="D65" s="196"/>
      <c r="E65" s="197">
        <f>F57</f>
        <v>0</v>
      </c>
      <c r="F65" s="197"/>
      <c r="G65" s="198"/>
      <c r="H65" s="93"/>
      <c r="I65" s="37"/>
    </row>
    <row r="66" spans="1:12" ht="18" customHeight="1">
      <c r="A66" s="160" t="s">
        <v>74</v>
      </c>
      <c r="B66" s="161"/>
      <c r="C66" s="161"/>
      <c r="D66" s="161"/>
      <c r="E66" s="200">
        <f>SUM(E61:G65)</f>
        <v>0</v>
      </c>
      <c r="F66" s="200"/>
      <c r="G66" s="201"/>
      <c r="H66" s="94"/>
      <c r="I66" s="37"/>
    </row>
    <row r="67" spans="1:12" ht="18" customHeight="1" thickBot="1">
      <c r="A67" s="109" t="s">
        <v>114</v>
      </c>
      <c r="B67" s="110"/>
      <c r="C67" s="110"/>
      <c r="D67" s="111">
        <v>1.2503</v>
      </c>
      <c r="E67" s="202">
        <f>E66*D67</f>
        <v>0</v>
      </c>
      <c r="F67" s="202"/>
      <c r="G67" s="203"/>
      <c r="H67" s="94"/>
      <c r="I67" s="2"/>
    </row>
    <row r="68" spans="1:12" ht="15" customHeight="1" thickBot="1">
      <c r="A68" s="204"/>
      <c r="B68" s="204"/>
      <c r="C68" s="204"/>
      <c r="D68" s="204"/>
      <c r="E68" s="204"/>
      <c r="F68" s="204"/>
      <c r="G68" s="204"/>
      <c r="H68" s="95"/>
      <c r="I68" s="35"/>
    </row>
    <row r="69" spans="1:12" ht="17.25" customHeight="1">
      <c r="A69" s="192" t="s">
        <v>88</v>
      </c>
      <c r="B69" s="193"/>
      <c r="C69" s="107" t="s">
        <v>87</v>
      </c>
      <c r="D69" s="38" t="s">
        <v>100</v>
      </c>
      <c r="E69" s="194" t="s">
        <v>113</v>
      </c>
      <c r="F69" s="194"/>
      <c r="G69" s="195"/>
      <c r="H69" s="74"/>
      <c r="I69" s="104"/>
      <c r="J69" s="105"/>
      <c r="K69" s="105"/>
    </row>
    <row r="70" spans="1:12" ht="17.25" customHeight="1" thickBot="1">
      <c r="A70" s="206" t="s">
        <v>75</v>
      </c>
      <c r="B70" s="207"/>
      <c r="C70" s="39" t="s">
        <v>2</v>
      </c>
      <c r="D70" s="40">
        <v>100</v>
      </c>
      <c r="E70" s="208">
        <f>E67/D70</f>
        <v>0</v>
      </c>
      <c r="F70" s="208"/>
      <c r="G70" s="209"/>
      <c r="H70" s="76"/>
      <c r="I70" s="2"/>
    </row>
    <row r="71" spans="1:12">
      <c r="A71" s="215"/>
      <c r="B71" s="215"/>
      <c r="C71" s="215"/>
      <c r="D71" s="215"/>
      <c r="E71" s="215"/>
      <c r="F71" s="215"/>
      <c r="G71" s="215"/>
      <c r="H71" s="72"/>
      <c r="J71" s="41"/>
      <c r="K71" s="41"/>
      <c r="L71" s="41"/>
    </row>
    <row r="72" spans="1:12">
      <c r="A72" s="146"/>
      <c r="B72" s="146"/>
      <c r="C72" s="146"/>
      <c r="D72" s="146"/>
      <c r="E72" s="146"/>
      <c r="F72" s="146"/>
      <c r="G72" s="146"/>
      <c r="H72" s="100"/>
      <c r="J72" s="41"/>
      <c r="K72" s="41"/>
      <c r="L72" s="41"/>
    </row>
    <row r="73" spans="1:12">
      <c r="A73" s="216" t="s">
        <v>90</v>
      </c>
      <c r="B73" s="216"/>
      <c r="C73" s="216"/>
      <c r="D73" s="216"/>
      <c r="E73" s="216"/>
      <c r="F73" s="216"/>
      <c r="G73" s="216"/>
      <c r="H73" s="100"/>
      <c r="J73" s="41"/>
      <c r="K73" s="41"/>
      <c r="L73" s="41"/>
    </row>
    <row r="74" spans="1:12">
      <c r="A74" s="213" t="s">
        <v>117</v>
      </c>
      <c r="B74" s="213"/>
      <c r="C74" s="213"/>
      <c r="D74" s="213"/>
      <c r="E74" s="213"/>
      <c r="F74" s="213"/>
      <c r="G74" s="213"/>
      <c r="H74" s="68"/>
    </row>
    <row r="75" spans="1:12">
      <c r="H75" s="69"/>
      <c r="I75" s="42"/>
    </row>
    <row r="76" spans="1:12">
      <c r="A76" s="210" t="s">
        <v>116</v>
      </c>
      <c r="B76" s="210"/>
      <c r="C76" s="210"/>
      <c r="D76" s="210"/>
      <c r="E76" s="210"/>
      <c r="F76" s="210"/>
      <c r="G76" s="210"/>
      <c r="H76" s="65"/>
      <c r="I76" s="43"/>
    </row>
    <row r="77" spans="1:12">
      <c r="A77" s="213" t="s">
        <v>118</v>
      </c>
      <c r="B77" s="213"/>
      <c r="C77" s="213"/>
      <c r="D77" s="213"/>
      <c r="E77" s="213"/>
      <c r="F77" s="213"/>
      <c r="G77" s="213"/>
      <c r="H77" s="70"/>
      <c r="I77" s="42"/>
    </row>
    <row r="78" spans="1:12">
      <c r="A78" s="211"/>
      <c r="B78" s="211"/>
      <c r="C78" s="211"/>
      <c r="D78" s="211"/>
      <c r="E78" s="211"/>
      <c r="F78" s="211"/>
      <c r="G78" s="211"/>
      <c r="H78" s="66"/>
    </row>
    <row r="79" spans="1:12">
      <c r="A79" s="212"/>
      <c r="B79" s="212"/>
      <c r="C79" s="212"/>
      <c r="D79" s="212"/>
      <c r="E79" s="212"/>
      <c r="F79" s="212"/>
      <c r="G79" s="212"/>
      <c r="H79" s="67"/>
      <c r="I79" s="44"/>
    </row>
    <row r="80" spans="1:12">
      <c r="A80" s="214"/>
      <c r="B80" s="214"/>
      <c r="C80" s="214"/>
      <c r="D80" s="214"/>
      <c r="E80" s="214"/>
      <c r="F80" s="214"/>
      <c r="G80" s="214"/>
      <c r="H80" s="71"/>
    </row>
    <row r="81" spans="2:6">
      <c r="B81" s="205"/>
      <c r="C81" s="205"/>
      <c r="D81" s="205"/>
      <c r="E81" s="205"/>
      <c r="F81" s="205"/>
    </row>
  </sheetData>
  <mergeCells count="81">
    <mergeCell ref="B61:D61"/>
    <mergeCell ref="E61:G61"/>
    <mergeCell ref="B62:D62"/>
    <mergeCell ref="E62:G62"/>
    <mergeCell ref="A54:B54"/>
    <mergeCell ref="F54:G54"/>
    <mergeCell ref="F55:G55"/>
    <mergeCell ref="F56:G56"/>
    <mergeCell ref="A57:E57"/>
    <mergeCell ref="F57:G57"/>
    <mergeCell ref="A59:G59"/>
    <mergeCell ref="A58:G58"/>
    <mergeCell ref="B60:D60"/>
    <mergeCell ref="E60:G60"/>
    <mergeCell ref="B81:F81"/>
    <mergeCell ref="A70:B70"/>
    <mergeCell ref="E70:G70"/>
    <mergeCell ref="A76:G76"/>
    <mergeCell ref="A78:G78"/>
    <mergeCell ref="A79:G79"/>
    <mergeCell ref="A74:G74"/>
    <mergeCell ref="A77:G77"/>
    <mergeCell ref="A80:G80"/>
    <mergeCell ref="A71:G71"/>
    <mergeCell ref="A72:G72"/>
    <mergeCell ref="A73:G73"/>
    <mergeCell ref="A69:B69"/>
    <mergeCell ref="E69:G69"/>
    <mergeCell ref="B63:D63"/>
    <mergeCell ref="E63:G63"/>
    <mergeCell ref="B64:D64"/>
    <mergeCell ref="E64:G64"/>
    <mergeCell ref="B65:D65"/>
    <mergeCell ref="E65:G65"/>
    <mergeCell ref="A66:D66"/>
    <mergeCell ref="E66:G66"/>
    <mergeCell ref="E67:G67"/>
    <mergeCell ref="A68:G68"/>
    <mergeCell ref="F49:G49"/>
    <mergeCell ref="A51:G51"/>
    <mergeCell ref="C52:D52"/>
    <mergeCell ref="E52:F52"/>
    <mergeCell ref="C53:D53"/>
    <mergeCell ref="E53:F53"/>
    <mergeCell ref="A50:G50"/>
    <mergeCell ref="A49:E49"/>
    <mergeCell ref="A37:F37"/>
    <mergeCell ref="A39:G39"/>
    <mergeCell ref="F40:G40"/>
    <mergeCell ref="F41:G41"/>
    <mergeCell ref="F48:G48"/>
    <mergeCell ref="A38:G38"/>
    <mergeCell ref="A45:G45"/>
    <mergeCell ref="F47:G47"/>
    <mergeCell ref="F42:G42"/>
    <mergeCell ref="F43:G43"/>
    <mergeCell ref="A44:E44"/>
    <mergeCell ref="F44:G44"/>
    <mergeCell ref="A46:G46"/>
    <mergeCell ref="C35:D35"/>
    <mergeCell ref="E35:F36"/>
    <mergeCell ref="G35:G36"/>
    <mergeCell ref="A36:B36"/>
    <mergeCell ref="C36:D36"/>
    <mergeCell ref="C34:D34"/>
    <mergeCell ref="E34:G34"/>
    <mergeCell ref="A25:G25"/>
    <mergeCell ref="A6:I6"/>
    <mergeCell ref="A8:I8"/>
    <mergeCell ref="A23:E23"/>
    <mergeCell ref="A30:F30"/>
    <mergeCell ref="C31:D31"/>
    <mergeCell ref="C32:D32"/>
    <mergeCell ref="C33:D33"/>
    <mergeCell ref="E33:F33"/>
    <mergeCell ref="A1:I1"/>
    <mergeCell ref="A2:I2"/>
    <mergeCell ref="A3:I3"/>
    <mergeCell ref="B5:I5"/>
    <mergeCell ref="A24:G24"/>
    <mergeCell ref="A4:I4"/>
  </mergeCells>
  <pageMargins left="1.1023622047244095" right="0.51181102362204722" top="0.59055118110236227" bottom="0.15748031496062992" header="0.23622047244094491" footer="0.15748031496062992"/>
  <pageSetup paperSize="9" scale="80" orientation="portrait" r:id="rId1"/>
  <rowBreaks count="1" manualBreakCount="1">
    <brk id="4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Adm.Local.Empresa</vt:lpstr>
      <vt:lpstr>Plan2</vt:lpstr>
      <vt:lpstr>Adm.Local.Empresa!Area_de_impressao</vt:lpstr>
      <vt:lpstr>Adm.Local.Empresa!Titulos_de_impressao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Sales</dc:creator>
  <cp:lastModifiedBy>UFMA</cp:lastModifiedBy>
  <cp:lastPrinted>2020-11-09T12:45:32Z</cp:lastPrinted>
  <dcterms:created xsi:type="dcterms:W3CDTF">2009-07-14T23:27:44Z</dcterms:created>
  <dcterms:modified xsi:type="dcterms:W3CDTF">2020-11-09T13:10:10Z</dcterms:modified>
</cp:coreProperties>
</file>