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MA\Documents\Doc. UFMA 2023\BICT\"/>
    </mc:Choice>
  </mc:AlternateContent>
  <xr:revisionPtr revIDLastSave="0" documentId="13_ncr:1_{74BF107D-6E9B-4F2D-BC76-4F2A35597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Orçamentária" sheetId="2" r:id="rId1"/>
  </sheets>
  <definedNames>
    <definedName name="_xlnm.Print_Titles" localSheetId="0">'Planilha Orçamentária'!$1:$10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2" l="1"/>
  <c r="I113" i="2"/>
  <c r="G113" i="2"/>
  <c r="J55" i="2"/>
  <c r="I55" i="2"/>
  <c r="G55" i="2"/>
  <c r="J178" i="2"/>
  <c r="J198" i="2" l="1"/>
  <c r="K198" i="2" s="1"/>
  <c r="K197" i="2" s="1"/>
  <c r="J156" i="2" l="1"/>
  <c r="K156" i="2" s="1"/>
  <c r="I156" i="2"/>
  <c r="G156" i="2"/>
  <c r="J150" i="2"/>
  <c r="K150" i="2" s="1"/>
  <c r="I150" i="2"/>
  <c r="G150" i="2"/>
  <c r="J171" i="2"/>
  <c r="I171" i="2"/>
  <c r="G171" i="2"/>
  <c r="J170" i="2"/>
  <c r="K170" i="2" s="1"/>
  <c r="I170" i="2"/>
  <c r="G170" i="2"/>
  <c r="J169" i="2"/>
  <c r="K169" i="2" s="1"/>
  <c r="I169" i="2"/>
  <c r="G169" i="2"/>
  <c r="J168" i="2"/>
  <c r="K168" i="2" s="1"/>
  <c r="I168" i="2"/>
  <c r="G168" i="2"/>
  <c r="J167" i="2"/>
  <c r="K167" i="2" s="1"/>
  <c r="I167" i="2"/>
  <c r="G167" i="2"/>
  <c r="J166" i="2"/>
  <c r="K166" i="2" s="1"/>
  <c r="I166" i="2"/>
  <c r="G166" i="2"/>
  <c r="J165" i="2"/>
  <c r="K165" i="2" s="1"/>
  <c r="I165" i="2"/>
  <c r="G165" i="2"/>
  <c r="J164" i="2"/>
  <c r="K164" i="2" s="1"/>
  <c r="I164" i="2"/>
  <c r="G164" i="2"/>
  <c r="J147" i="2"/>
  <c r="K147" i="2" s="1"/>
  <c r="I147" i="2"/>
  <c r="G147" i="2"/>
  <c r="J124" i="2"/>
  <c r="I124" i="2"/>
  <c r="G124" i="2"/>
  <c r="J117" i="2"/>
  <c r="K117" i="2" s="1"/>
  <c r="I117" i="2"/>
  <c r="G117" i="2"/>
  <c r="J116" i="2"/>
  <c r="K116" i="2" s="1"/>
  <c r="I116" i="2"/>
  <c r="G116" i="2"/>
  <c r="J92" i="2"/>
  <c r="K92" i="2" s="1"/>
  <c r="I92" i="2"/>
  <c r="G92" i="2"/>
  <c r="J94" i="2"/>
  <c r="K94" i="2" s="1"/>
  <c r="I94" i="2"/>
  <c r="G94" i="2"/>
  <c r="J93" i="2"/>
  <c r="K93" i="2" s="1"/>
  <c r="I93" i="2"/>
  <c r="G93" i="2"/>
  <c r="J95" i="2"/>
  <c r="K95" i="2" s="1"/>
  <c r="I95" i="2"/>
  <c r="G95" i="2"/>
  <c r="J32" i="2"/>
  <c r="K32" i="2" s="1"/>
  <c r="I32" i="2"/>
  <c r="G32" i="2"/>
  <c r="J89" i="2"/>
  <c r="K89" i="2" s="1"/>
  <c r="I89" i="2"/>
  <c r="G89" i="2"/>
  <c r="J69" i="2"/>
  <c r="K69" i="2" s="1"/>
  <c r="I69" i="2"/>
  <c r="G69" i="2"/>
  <c r="J68" i="2"/>
  <c r="K68" i="2" s="1"/>
  <c r="I68" i="2"/>
  <c r="G68" i="2"/>
  <c r="J59" i="2"/>
  <c r="K59" i="2" s="1"/>
  <c r="I59" i="2"/>
  <c r="G59" i="2"/>
  <c r="J58" i="2"/>
  <c r="K58" i="2" s="1"/>
  <c r="I58" i="2"/>
  <c r="G58" i="2"/>
  <c r="J37" i="2"/>
  <c r="K37" i="2" s="1"/>
  <c r="I37" i="2"/>
  <c r="G37" i="2"/>
  <c r="J36" i="2"/>
  <c r="K36" i="2" s="1"/>
  <c r="I36" i="2"/>
  <c r="G36" i="2"/>
  <c r="J35" i="2"/>
  <c r="K35" i="2" s="1"/>
  <c r="I35" i="2"/>
  <c r="G35" i="2"/>
  <c r="J16" i="2"/>
  <c r="J194" i="2"/>
  <c r="J193" i="2"/>
  <c r="J190" i="2"/>
  <c r="K190" i="2" s="1"/>
  <c r="K189" i="2" s="1"/>
  <c r="J185" i="2"/>
  <c r="K185" i="2" s="1"/>
  <c r="J186" i="2"/>
  <c r="K186" i="2" s="1"/>
  <c r="J187" i="2"/>
  <c r="J184" i="2"/>
  <c r="J181" i="2"/>
  <c r="K181" i="2" s="1"/>
  <c r="K180" i="2" s="1"/>
  <c r="J177" i="2"/>
  <c r="J176" i="2"/>
  <c r="J175" i="2"/>
  <c r="J174" i="2"/>
  <c r="J161" i="2"/>
  <c r="K161" i="2" s="1"/>
  <c r="J151" i="2"/>
  <c r="J158" i="2"/>
  <c r="J157" i="2"/>
  <c r="K157" i="2" s="1"/>
  <c r="J173" i="2"/>
  <c r="K173" i="2" s="1"/>
  <c r="J172" i="2"/>
  <c r="J160" i="2"/>
  <c r="J159" i="2"/>
  <c r="K159" i="2" s="1"/>
  <c r="J155" i="2"/>
  <c r="K155" i="2" s="1"/>
  <c r="J152" i="2"/>
  <c r="J153" i="2"/>
  <c r="K153" i="2" s="1"/>
  <c r="J154" i="2"/>
  <c r="K154" i="2" s="1"/>
  <c r="J146" i="2"/>
  <c r="J140" i="2"/>
  <c r="J141" i="2"/>
  <c r="J142" i="2"/>
  <c r="K142" i="2" s="1"/>
  <c r="J139" i="2"/>
  <c r="K139" i="2" s="1"/>
  <c r="J136" i="2"/>
  <c r="J133" i="2"/>
  <c r="K133" i="2" s="1"/>
  <c r="J132" i="2"/>
  <c r="K132" i="2" s="1"/>
  <c r="J131" i="2"/>
  <c r="J129" i="2"/>
  <c r="K129" i="2" s="1"/>
  <c r="J128" i="2"/>
  <c r="K128" i="2" s="1"/>
  <c r="J127" i="2"/>
  <c r="J130" i="2"/>
  <c r="J112" i="2"/>
  <c r="K112" i="2" s="1"/>
  <c r="J100" i="2"/>
  <c r="J98" i="2"/>
  <c r="J99" i="2"/>
  <c r="J121" i="2"/>
  <c r="J120" i="2"/>
  <c r="J119" i="2"/>
  <c r="J118" i="2"/>
  <c r="K118" i="2" s="1"/>
  <c r="J97" i="2"/>
  <c r="K97" i="2" s="1"/>
  <c r="J96" i="2"/>
  <c r="J109" i="2"/>
  <c r="J108" i="2"/>
  <c r="J126" i="2"/>
  <c r="J125" i="2"/>
  <c r="J107" i="2"/>
  <c r="J106" i="2"/>
  <c r="J111" i="2"/>
  <c r="J110" i="2"/>
  <c r="J105" i="2"/>
  <c r="K105" i="2" s="1"/>
  <c r="J104" i="2"/>
  <c r="J103" i="2"/>
  <c r="J102" i="2"/>
  <c r="J123" i="2"/>
  <c r="K123" i="2" s="1"/>
  <c r="J122" i="2"/>
  <c r="K122" i="2" s="1"/>
  <c r="J101" i="2"/>
  <c r="J88" i="2"/>
  <c r="J82" i="2"/>
  <c r="J83" i="2"/>
  <c r="K83" i="2" s="1"/>
  <c r="J84" i="2"/>
  <c r="K84" i="2" s="1"/>
  <c r="J81" i="2"/>
  <c r="J78" i="2"/>
  <c r="J75" i="2"/>
  <c r="J74" i="2"/>
  <c r="J73" i="2"/>
  <c r="J70" i="2"/>
  <c r="K70" i="2" s="1"/>
  <c r="J71" i="2"/>
  <c r="J72" i="2"/>
  <c r="J54" i="2"/>
  <c r="J43" i="2"/>
  <c r="J42" i="2"/>
  <c r="J41" i="2"/>
  <c r="K41" i="2" s="1"/>
  <c r="J39" i="2"/>
  <c r="K39" i="2" s="1"/>
  <c r="J40" i="2"/>
  <c r="J64" i="2"/>
  <c r="J63" i="2"/>
  <c r="K63" i="2" s="1"/>
  <c r="J62" i="2"/>
  <c r="J61" i="2"/>
  <c r="J60" i="2"/>
  <c r="J38" i="2"/>
  <c r="K38" i="2" s="1"/>
  <c r="J51" i="2"/>
  <c r="J50" i="2"/>
  <c r="J49" i="2"/>
  <c r="K49" i="2" s="1"/>
  <c r="J48" i="2"/>
  <c r="K48" i="2" s="1"/>
  <c r="J53" i="2"/>
  <c r="J52" i="2"/>
  <c r="K52" i="2" s="1"/>
  <c r="J67" i="2"/>
  <c r="J47" i="2"/>
  <c r="J65" i="2"/>
  <c r="J44" i="2"/>
  <c r="K44" i="2" s="1"/>
  <c r="J46" i="2"/>
  <c r="J45" i="2"/>
  <c r="J66" i="2"/>
  <c r="J31" i="2"/>
  <c r="K31" i="2" s="1"/>
  <c r="J27" i="2"/>
  <c r="J24" i="2"/>
  <c r="J23" i="2"/>
  <c r="J22" i="2"/>
  <c r="J21" i="2"/>
  <c r="K21" i="2" s="1"/>
  <c r="J20" i="2"/>
  <c r="J26" i="2"/>
  <c r="J14" i="2"/>
  <c r="J15" i="2"/>
  <c r="J25" i="2"/>
  <c r="J19" i="2"/>
  <c r="J18" i="2"/>
  <c r="J17" i="2"/>
  <c r="K17" i="2" s="1"/>
  <c r="J13" i="2"/>
  <c r="J12" i="2"/>
  <c r="K12" i="2" s="1"/>
  <c r="J195" i="2"/>
  <c r="I195" i="2"/>
  <c r="I194" i="2"/>
  <c r="I193" i="2"/>
  <c r="I190" i="2"/>
  <c r="I189" i="2" s="1"/>
  <c r="I185" i="2"/>
  <c r="I186" i="2"/>
  <c r="I187" i="2"/>
  <c r="I184" i="2"/>
  <c r="I181" i="2"/>
  <c r="I180" i="2" s="1"/>
  <c r="I178" i="2"/>
  <c r="I177" i="2"/>
  <c r="I176" i="2"/>
  <c r="I175" i="2"/>
  <c r="I174" i="2"/>
  <c r="I161" i="2"/>
  <c r="I151" i="2"/>
  <c r="I158" i="2"/>
  <c r="I157" i="2"/>
  <c r="I173" i="2"/>
  <c r="I172" i="2"/>
  <c r="I160" i="2"/>
  <c r="I159" i="2"/>
  <c r="I155" i="2"/>
  <c r="I152" i="2"/>
  <c r="I153" i="2"/>
  <c r="I154" i="2"/>
  <c r="I146" i="2"/>
  <c r="I140" i="2"/>
  <c r="I141" i="2"/>
  <c r="I142" i="2"/>
  <c r="I139" i="2"/>
  <c r="I136" i="2"/>
  <c r="I135" i="2" s="1"/>
  <c r="I133" i="2"/>
  <c r="I132" i="2"/>
  <c r="I131" i="2"/>
  <c r="I129" i="2"/>
  <c r="I128" i="2"/>
  <c r="I127" i="2"/>
  <c r="I130" i="2"/>
  <c r="I112" i="2"/>
  <c r="I100" i="2"/>
  <c r="I98" i="2"/>
  <c r="I99" i="2"/>
  <c r="I121" i="2"/>
  <c r="I120" i="2"/>
  <c r="I119" i="2"/>
  <c r="I118" i="2"/>
  <c r="I97" i="2"/>
  <c r="I96" i="2"/>
  <c r="I109" i="2"/>
  <c r="I108" i="2"/>
  <c r="I126" i="2"/>
  <c r="I125" i="2"/>
  <c r="I107" i="2"/>
  <c r="I106" i="2"/>
  <c r="I111" i="2"/>
  <c r="I110" i="2"/>
  <c r="I105" i="2"/>
  <c r="I104" i="2"/>
  <c r="I103" i="2"/>
  <c r="I102" i="2"/>
  <c r="I123" i="2"/>
  <c r="I122" i="2"/>
  <c r="I101" i="2"/>
  <c r="I88" i="2"/>
  <c r="I82" i="2"/>
  <c r="I83" i="2"/>
  <c r="I84" i="2"/>
  <c r="I81" i="2"/>
  <c r="I78" i="2"/>
  <c r="I77" i="2" s="1"/>
  <c r="I75" i="2"/>
  <c r="I74" i="2"/>
  <c r="I73" i="2"/>
  <c r="I70" i="2"/>
  <c r="I71" i="2"/>
  <c r="I72" i="2"/>
  <c r="I54" i="2"/>
  <c r="I43" i="2"/>
  <c r="I42" i="2"/>
  <c r="I41" i="2"/>
  <c r="I39" i="2"/>
  <c r="I40" i="2"/>
  <c r="I64" i="2"/>
  <c r="I63" i="2"/>
  <c r="I62" i="2"/>
  <c r="I61" i="2"/>
  <c r="I60" i="2"/>
  <c r="I38" i="2"/>
  <c r="I51" i="2"/>
  <c r="I50" i="2"/>
  <c r="I49" i="2"/>
  <c r="I48" i="2"/>
  <c r="I53" i="2"/>
  <c r="I52" i="2"/>
  <c r="I67" i="2"/>
  <c r="I47" i="2"/>
  <c r="I65" i="2"/>
  <c r="I44" i="2"/>
  <c r="I46" i="2"/>
  <c r="I45" i="2"/>
  <c r="I66" i="2"/>
  <c r="I31" i="2"/>
  <c r="I27" i="2"/>
  <c r="I24" i="2"/>
  <c r="I23" i="2"/>
  <c r="I22" i="2"/>
  <c r="I21" i="2"/>
  <c r="I20" i="2"/>
  <c r="I26" i="2"/>
  <c r="I14" i="2"/>
  <c r="I15" i="2"/>
  <c r="I25" i="2"/>
  <c r="I19" i="2"/>
  <c r="I18" i="2"/>
  <c r="I17" i="2"/>
  <c r="I16" i="2"/>
  <c r="I13" i="2"/>
  <c r="I12" i="2"/>
  <c r="I198" i="2"/>
  <c r="I197" i="2" s="1"/>
  <c r="G198" i="2"/>
  <c r="G197" i="2" s="1"/>
  <c r="G195" i="2"/>
  <c r="G194" i="2"/>
  <c r="G193" i="2"/>
  <c r="G190" i="2"/>
  <c r="G189" i="2" s="1"/>
  <c r="G185" i="2"/>
  <c r="G186" i="2"/>
  <c r="G187" i="2"/>
  <c r="G184" i="2"/>
  <c r="G181" i="2"/>
  <c r="G180" i="2" s="1"/>
  <c r="G178" i="2"/>
  <c r="G177" i="2"/>
  <c r="G176" i="2"/>
  <c r="G175" i="2"/>
  <c r="G174" i="2"/>
  <c r="G161" i="2"/>
  <c r="G151" i="2"/>
  <c r="G158" i="2"/>
  <c r="G157" i="2"/>
  <c r="G173" i="2"/>
  <c r="G172" i="2"/>
  <c r="G160" i="2"/>
  <c r="G159" i="2"/>
  <c r="G155" i="2"/>
  <c r="G152" i="2"/>
  <c r="G153" i="2"/>
  <c r="G154" i="2"/>
  <c r="G146" i="2"/>
  <c r="G140" i="2"/>
  <c r="G141" i="2"/>
  <c r="G142" i="2"/>
  <c r="G139" i="2"/>
  <c r="G136" i="2"/>
  <c r="G135" i="2" s="1"/>
  <c r="G133" i="2"/>
  <c r="G132" i="2"/>
  <c r="G131" i="2"/>
  <c r="G129" i="2"/>
  <c r="G128" i="2"/>
  <c r="G127" i="2"/>
  <c r="G130" i="2"/>
  <c r="G112" i="2"/>
  <c r="G100" i="2"/>
  <c r="G98" i="2"/>
  <c r="G99" i="2"/>
  <c r="G121" i="2"/>
  <c r="G120" i="2"/>
  <c r="G119" i="2"/>
  <c r="G118" i="2"/>
  <c r="G97" i="2"/>
  <c r="G96" i="2"/>
  <c r="G109" i="2"/>
  <c r="G108" i="2"/>
  <c r="G126" i="2"/>
  <c r="G125" i="2"/>
  <c r="G107" i="2"/>
  <c r="G106" i="2"/>
  <c r="G111" i="2"/>
  <c r="G110" i="2"/>
  <c r="G105" i="2"/>
  <c r="G104" i="2"/>
  <c r="G103" i="2"/>
  <c r="G102" i="2"/>
  <c r="G123" i="2"/>
  <c r="G122" i="2"/>
  <c r="G101" i="2"/>
  <c r="G88" i="2"/>
  <c r="G82" i="2"/>
  <c r="G83" i="2"/>
  <c r="G84" i="2"/>
  <c r="G81" i="2"/>
  <c r="G78" i="2"/>
  <c r="G77" i="2" s="1"/>
  <c r="G75" i="2"/>
  <c r="G74" i="2"/>
  <c r="G73" i="2"/>
  <c r="G70" i="2"/>
  <c r="G71" i="2"/>
  <c r="G72" i="2"/>
  <c r="G54" i="2"/>
  <c r="G43" i="2"/>
  <c r="G42" i="2"/>
  <c r="G41" i="2"/>
  <c r="G39" i="2"/>
  <c r="G40" i="2"/>
  <c r="G64" i="2"/>
  <c r="G63" i="2"/>
  <c r="G62" i="2"/>
  <c r="G61" i="2"/>
  <c r="G60" i="2"/>
  <c r="G38" i="2"/>
  <c r="G51" i="2"/>
  <c r="G50" i="2"/>
  <c r="G49" i="2"/>
  <c r="G48" i="2"/>
  <c r="G53" i="2"/>
  <c r="G52" i="2"/>
  <c r="G67" i="2"/>
  <c r="G47" i="2"/>
  <c r="G65" i="2"/>
  <c r="G44" i="2"/>
  <c r="G46" i="2"/>
  <c r="G45" i="2"/>
  <c r="G66" i="2"/>
  <c r="G31" i="2"/>
  <c r="G27" i="2"/>
  <c r="G24" i="2"/>
  <c r="G23" i="2"/>
  <c r="G22" i="2"/>
  <c r="G21" i="2"/>
  <c r="G20" i="2"/>
  <c r="G26" i="2"/>
  <c r="G14" i="2"/>
  <c r="G15" i="2"/>
  <c r="G25" i="2"/>
  <c r="G19" i="2"/>
  <c r="G18" i="2"/>
  <c r="G17" i="2"/>
  <c r="G16" i="2"/>
  <c r="G13" i="2"/>
  <c r="G12" i="2"/>
  <c r="I149" i="2" l="1"/>
  <c r="G149" i="2"/>
  <c r="G163" i="2"/>
  <c r="I163" i="2"/>
  <c r="G87" i="2"/>
  <c r="K171" i="2"/>
  <c r="G145" i="2"/>
  <c r="I145" i="2"/>
  <c r="I87" i="2"/>
  <c r="I30" i="2"/>
  <c r="G115" i="2"/>
  <c r="I115" i="2"/>
  <c r="G30" i="2"/>
  <c r="K30" i="2"/>
  <c r="K124" i="2"/>
  <c r="G91" i="2"/>
  <c r="I91" i="2"/>
  <c r="I57" i="2"/>
  <c r="G57" i="2"/>
  <c r="I34" i="2"/>
  <c r="G34" i="2"/>
  <c r="G192" i="2"/>
  <c r="I80" i="2"/>
  <c r="G80" i="2"/>
  <c r="I192" i="2"/>
  <c r="K61" i="2"/>
  <c r="G183" i="2"/>
  <c r="I183" i="2"/>
  <c r="G138" i="2"/>
  <c r="I138" i="2"/>
  <c r="I11" i="2"/>
  <c r="G11" i="2"/>
  <c r="K99" i="2"/>
  <c r="K16" i="2"/>
  <c r="K25" i="2"/>
  <c r="K46" i="2"/>
  <c r="K88" i="2"/>
  <c r="K87" i="2" s="1"/>
  <c r="K109" i="2"/>
  <c r="K193" i="2"/>
  <c r="K15" i="2"/>
  <c r="K195" i="2"/>
  <c r="K24" i="2"/>
  <c r="K62" i="2"/>
  <c r="K110" i="2"/>
  <c r="K98" i="2"/>
  <c r="K102" i="2"/>
  <c r="K27" i="2"/>
  <c r="K54" i="2"/>
  <c r="K108" i="2"/>
  <c r="K127" i="2"/>
  <c r="K187" i="2"/>
  <c r="K75" i="2"/>
  <c r="K47" i="2"/>
  <c r="K50" i="2"/>
  <c r="K71" i="2"/>
  <c r="K78" i="2"/>
  <c r="K77" i="2" s="1"/>
  <c r="K113" i="2"/>
  <c r="K151" i="2"/>
  <c r="K66" i="2"/>
  <c r="K67" i="2"/>
  <c r="K51" i="2"/>
  <c r="K40" i="2"/>
  <c r="K81" i="2"/>
  <c r="K104" i="2"/>
  <c r="K106" i="2"/>
  <c r="K119" i="2"/>
  <c r="K172" i="2"/>
  <c r="K177" i="2"/>
  <c r="K140" i="2"/>
  <c r="K175" i="2"/>
  <c r="K13" i="2"/>
  <c r="K131" i="2"/>
  <c r="K146" i="2"/>
  <c r="K145" i="2" s="1"/>
  <c r="K176" i="2"/>
  <c r="K23" i="2"/>
  <c r="K45" i="2"/>
  <c r="K60" i="2"/>
  <c r="K73" i="2"/>
  <c r="K82" i="2"/>
  <c r="K107" i="2"/>
  <c r="K121" i="2"/>
  <c r="K130" i="2"/>
  <c r="K152" i="2"/>
  <c r="K184" i="2"/>
  <c r="K18" i="2"/>
  <c r="K22" i="2"/>
  <c r="K103" i="2"/>
  <c r="K125" i="2"/>
  <c r="K120" i="2"/>
  <c r="K141" i="2"/>
  <c r="K178" i="2"/>
  <c r="K194" i="2"/>
  <c r="K136" i="2"/>
  <c r="K135" i="2" s="1"/>
  <c r="K158" i="2"/>
  <c r="K14" i="2"/>
  <c r="K72" i="2"/>
  <c r="K74" i="2"/>
  <c r="K101" i="2"/>
  <c r="K111" i="2"/>
  <c r="K96" i="2"/>
  <c r="K100" i="2"/>
  <c r="K174" i="2"/>
  <c r="K26" i="2"/>
  <c r="K53" i="2"/>
  <c r="K42" i="2"/>
  <c r="K19" i="2"/>
  <c r="K20" i="2"/>
  <c r="K65" i="2"/>
  <c r="K55" i="2"/>
  <c r="K64" i="2"/>
  <c r="K43" i="2"/>
  <c r="K126" i="2"/>
  <c r="K160" i="2"/>
  <c r="K163" i="2" l="1"/>
  <c r="K149" i="2"/>
  <c r="I144" i="2"/>
  <c r="G144" i="2"/>
  <c r="K115" i="2"/>
  <c r="K91" i="2"/>
  <c r="K138" i="2"/>
  <c r="I86" i="2"/>
  <c r="K57" i="2"/>
  <c r="G86" i="2"/>
  <c r="K34" i="2"/>
  <c r="G29" i="2"/>
  <c r="I29" i="2"/>
  <c r="K183" i="2"/>
  <c r="K80" i="2"/>
  <c r="K192" i="2"/>
  <c r="K11" i="2"/>
  <c r="I199" i="2" l="1"/>
  <c r="K144" i="2"/>
  <c r="K86" i="2"/>
  <c r="G199" i="2"/>
  <c r="K29" i="2"/>
  <c r="K199" i="2" l="1"/>
</calcChain>
</file>

<file path=xl/sharedStrings.xml><?xml version="1.0" encoding="utf-8"?>
<sst xmlns="http://schemas.openxmlformats.org/spreadsheetml/2006/main" count="664" uniqueCount="377">
  <si>
    <t>QUANT.</t>
  </si>
  <si>
    <t>SERVIÇOS PRELIMINARES OU INICIAIS</t>
  </si>
  <si>
    <t>01010101-UFMA</t>
  </si>
  <si>
    <t>Taxa do CREA - ART de obras acima de 15.000,00</t>
  </si>
  <si>
    <t>01010201-UFMA</t>
  </si>
  <si>
    <t>Taxa da Prefeitura ( Alvará de Construção)</t>
  </si>
  <si>
    <t>01030101-UFMA</t>
  </si>
  <si>
    <t>Instalação provisória de força, c/ eletroduto 25mm (3/4).</t>
  </si>
  <si>
    <t>PT</t>
  </si>
  <si>
    <t>01030102-UFMA</t>
  </si>
  <si>
    <t>Instalação provisória de luz, c/ eletroduto 20mm (1/2).</t>
  </si>
  <si>
    <t>01030201-UFMA</t>
  </si>
  <si>
    <t>Instalação provisória de água c/tubo PVC e registro de esfera 25mm (3/4)".</t>
  </si>
  <si>
    <t>01030202-UFMA</t>
  </si>
  <si>
    <t>Instalação provisória de água c/tubo PVC e torneira 20mm (1/2)"</t>
  </si>
  <si>
    <t>01040101-UFMA</t>
  </si>
  <si>
    <t>Mobilização - São Luís</t>
  </si>
  <si>
    <t>01080101-UFMA</t>
  </si>
  <si>
    <t>Tapume em chapa galvanizada (26 GSG espessura 0,55mm), altura 2m, c/estrutura em peças de madeira (3x3)" a cada 2,00m; contraventamento horizontal (inferior e superior) c/peça de madeira (2x2)".</t>
  </si>
  <si>
    <t>01090101-UFMA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</si>
  <si>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</si>
  <si>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10527UD-UFMA</t>
  </si>
  <si>
    <t>Locacao de andaime metalico tubular de encaixe, tipo de torre, com largura de 1 ate 1,5 m e altura de *1,00* m (incluso sapatas fixas ou rodizios).</t>
  </si>
  <si>
    <t>10775D-UFMA</t>
  </si>
  <si>
    <t>10776UD-UFMA</t>
  </si>
  <si>
    <t>10777UD-UFMA</t>
  </si>
  <si>
    <t>5928U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</si>
  <si>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</si>
  <si>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</si>
  <si>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>5930U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</si>
  <si>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</si>
  <si>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</si>
  <si>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>97064UD</t>
  </si>
  <si>
    <t>Montagem e desmontagem de andaime tubular tipo torre,inclusive piso c/três prancha (6,00 x 25,00)cm.</t>
  </si>
  <si>
    <t>PAVIMENTO TÉRREO</t>
  </si>
  <si>
    <t>Demolições e Retiradas</t>
  </si>
  <si>
    <t>97641U-SINAPI</t>
  </si>
  <si>
    <t>Remoção de forro de gesso, de forma manual, sem reaproveitamento. Af_12/2017</t>
  </si>
  <si>
    <t>Instalações Elétricas</t>
  </si>
  <si>
    <t>101895UD-UFMA</t>
  </si>
  <si>
    <t>Disjuntor termomagnético tripolar tipo DIN, corrente nominal de 125A - fornecimento e instalação.</t>
  </si>
  <si>
    <t>101895U-SINAPI</t>
  </si>
  <si>
    <t>Disjuntor termomagnético tripolar, corrente nominal de 125A - fornecimento e instalação. Af_10/2020</t>
  </si>
  <si>
    <t>101898U-SINAPI</t>
  </si>
  <si>
    <t>Disjuntor termomagnético tripolar, corrente nominal de 400A - fornecimento e instalação. Af_10/2020</t>
  </si>
  <si>
    <t>13030204-UFMA</t>
  </si>
  <si>
    <t>Disjuntor tripolar caixa moldada, corrente nominal de 70A - fornecimento e instalação.</t>
  </si>
  <si>
    <t>13030205- UFMA</t>
  </si>
  <si>
    <t>Disjuntor Tripolar tipo DIN, corrente nominal 70A-Fornecimento e Instalação.</t>
  </si>
  <si>
    <t>13030401-UFMA</t>
  </si>
  <si>
    <t>Dispositivo de proteção de surto (DPS), corrente nominal 45KA, 275V</t>
  </si>
  <si>
    <t>13030406-UFMA</t>
  </si>
  <si>
    <t>Dispositivo de proteção de surto (DPS), corrente nominal 30KA, 275V</t>
  </si>
  <si>
    <t>13040608-UFMA</t>
  </si>
  <si>
    <t>Eletrocalha perfurada em chapa de aço galvanizado tipo "U", sem tampa largura 200 mm x altura 100mm, instalação com suporte em barra roscável Ø 3/8 , curvas Horiz. e Vert. 90º, Tê hor. 90º, inclusive emenda a cada 3,00m.</t>
  </si>
  <si>
    <t>13040609-UFMA</t>
  </si>
  <si>
    <t>Eletrocalha perfurada em chapa de aço galvanizado tipo "U", sem tampa largura 400 mm x altura 100mm, instalação com suporte em barra roscável Ø 3/8 , curvas Horiz. e Vert. 90º, Tê hor. 90º, inclusive emenda a cada 3,00m.</t>
  </si>
  <si>
    <t>13060202.3-UFMA</t>
  </si>
  <si>
    <t>Ponto de força monofásico aparente, c/eletroduto rígido soldável cinza e conduletes, 32mm (1"), cabo 2,5mm², isolação (450/750)V, tomada 2P+T (20A/250V).</t>
  </si>
  <si>
    <t>91931UD-UFMA</t>
  </si>
  <si>
    <t>Cabo de cobre flexível isolado, 6 mm², 0,6/1,0 KV,- XLPE</t>
  </si>
  <si>
    <t>92980UD-UFMA</t>
  </si>
  <si>
    <t>Cabo de cobre flexível isolado, 10 mm², 0,6/1,0 KV-XLPE.</t>
  </si>
  <si>
    <t>92986UD-UFMA</t>
  </si>
  <si>
    <t>Cabo de cobre flexível isolado, 35 mm², 0,6/1,0 KV-XLPE.</t>
  </si>
  <si>
    <t>92992UD-UFMA</t>
  </si>
  <si>
    <t>Cabo de cobre flexível isolado, 95 mm², (0,6/1,0) KV - XLPE.</t>
  </si>
  <si>
    <t>92998UD-UFMA</t>
  </si>
  <si>
    <t>Cabo de cobre flexível isolado, 185 mm², 0,6/1,0 KV-XLPE.</t>
  </si>
  <si>
    <t>93654U-SINAPI</t>
  </si>
  <si>
    <t>Disjuntor monopolar tipo DIN, corrente nominal de 16A - fornecimento e instalação. Af_10/2020</t>
  </si>
  <si>
    <t>93655U-SINAPI</t>
  </si>
  <si>
    <t>Disjuntor monopolar tipo DIN, corrente nominal de 20A - fornecimento e instalação. Af_10/2020</t>
  </si>
  <si>
    <t>93656U-SINAPI</t>
  </si>
  <si>
    <t>Disjuntor monopolar tipo DIN, corrente nominal de 25A - fornecimento e instalação. Af_10/2020</t>
  </si>
  <si>
    <t>93657U-SINAPI</t>
  </si>
  <si>
    <t>Disjuntor monopolar tipo DIN, corrente nominal de 32A - fornecimento e instalação. Af_10/2020</t>
  </si>
  <si>
    <t>93659U-SINAPI</t>
  </si>
  <si>
    <t>Disjuntor monopolar tipo DIN, corrente nominal de 50A - fornecimento e instalação. Af_10/2020</t>
  </si>
  <si>
    <t>93669U-SINAPI</t>
  </si>
  <si>
    <t>Disjuntor tripolar tipo DIN, corrente nominal de 20A - fornecimento e instalação. Af_10/2020</t>
  </si>
  <si>
    <t>93671UD-UFMA</t>
  </si>
  <si>
    <t>Disjuntor tripolar caixa moldada, corrente nominal de 32A - fornecimento e instalação.</t>
  </si>
  <si>
    <t>93671U-SINAPI</t>
  </si>
  <si>
    <t>Disjuntor tripolar tipo DIN, corrente nominal de 32A - fornecimento e instalação. Af_10/2020</t>
  </si>
  <si>
    <t>93672UD-UFMA</t>
  </si>
  <si>
    <t>Disjuntor tripolar caixa moldada, corrente nominal de 40A - fornecimento e instalação.</t>
  </si>
  <si>
    <t>93673U.D2-UFMA</t>
  </si>
  <si>
    <t>Disjuntor Tripolar caixa moldada, corrente nominal de 50A - fornecimento e instalação.</t>
  </si>
  <si>
    <t>93673U.D3 UFMA</t>
  </si>
  <si>
    <t>Disjuntor Tripolar caixa moldada, corrente nominal 63A-Fornecimento e Instalação.</t>
  </si>
  <si>
    <t>96563U.D2-UFMA</t>
  </si>
  <si>
    <t>Perfilado perfurado em chapa de aço galvanizado # 22, largura 38 mm x altura 38 mm, com tampa,instalação com suporte em barra roscável Ø 3/8, emenda a cada 3,00m e acesórios de fixação.</t>
  </si>
  <si>
    <t>Refrigeração/Climatização</t>
  </si>
  <si>
    <t>13060302.10-UFMA</t>
  </si>
  <si>
    <t>Ponto de força monofásico de embutir p/central mini-split, distância média 35m, c/eletroduto PVC rígido roscável, 32mm (1"), cabo flexivel isolação (450/750)V 10 mm², caixa elétrica e saída de refrigeração 50mm, chumbamento.</t>
  </si>
  <si>
    <t>13060302.12-UFMA</t>
  </si>
  <si>
    <t>Ponto de força trifásico de embutir p/central mini-split, distância média 40m, c/eletroduto PVC rígido roscável, 32mm (1"), cabo flexivel isolação (450/750)V 4,00mm², caixa elétrica e saída de refrigeração 50mm, chumbamento.</t>
  </si>
  <si>
    <t>13060302.7-UFMA</t>
  </si>
  <si>
    <t>Ponto de força monofásico de embutir p/central mini-split, distância média 45m, c/eletroduto PVC rígido roscável, 32mm (1"), cabo flexivel isolação (450/750)V 4,00mm², caixa elétrica e saída de refrigeração 50mm, chumbamento.</t>
  </si>
  <si>
    <t>89446U.DAP-UFMA</t>
  </si>
  <si>
    <t>Tubo PVC soldável 25mm, aparente, instalado em prumada de água, inclusive conexões .</t>
  </si>
  <si>
    <t>89446U.DRA-UFMA</t>
  </si>
  <si>
    <t>Tubo PVC soldável 25mm, instalado em prumada de água, c/rasgo em alvenaria, inclusive conexões.</t>
  </si>
  <si>
    <t>90466U-SINAPI</t>
  </si>
  <si>
    <t>Chumbamento linear em alvenaria para ramais/distribuição com diâmetros menores ou iguais a 40 mm. Af_05/2015</t>
  </si>
  <si>
    <t>Forro</t>
  </si>
  <si>
    <t>96113U-SINAPI</t>
  </si>
  <si>
    <t>Forro em placas de gesso, para ambientes comerciais. Af_05/2017_PS.</t>
  </si>
  <si>
    <t>Pintura</t>
  </si>
  <si>
    <t>88485U-SINAPI</t>
  </si>
  <si>
    <t>Aplicação de fundo selador acrílico em paredes, uma demão. Af_06/2014</t>
  </si>
  <si>
    <t>88488UD-UFMA</t>
  </si>
  <si>
    <t>Aplicação manual de pintura p/gesso em tetos, duas demãos.</t>
  </si>
  <si>
    <t>88489U-SINAPI</t>
  </si>
  <si>
    <t>Aplicação manual de pintura com tinta látex acrílica em paredes, duas demãos. Af_06/2014</t>
  </si>
  <si>
    <t>88497U-SINAPI</t>
  </si>
  <si>
    <t>Aplicação e lixamento de massa látex em paredes, duas demãos. Af_06/2014</t>
  </si>
  <si>
    <t>1º PAVIMENTO</t>
  </si>
  <si>
    <t>101895U.D1-UFMA</t>
  </si>
  <si>
    <t>Disjuntor tripolar, caixa moldada , corrente nominal de 100A - fornecimento e instalação. Af_10/2020</t>
  </si>
  <si>
    <t>101895U.D2-UFMA</t>
  </si>
  <si>
    <t>Disjuntor tripolar tipo DIN , corrente nominal de 100A - fornecimento e instalação. Af_10/2020</t>
  </si>
  <si>
    <t>101898UD-UFMA</t>
  </si>
  <si>
    <t>Disjuntor tripolar caixa moldada, corrente nominal de 300A - fornecimento e instalação.</t>
  </si>
  <si>
    <t>92984UD-UFMA</t>
  </si>
  <si>
    <t>Cabo de cobre flexível isolado, 25 mm², 0,6/1,0 KV - XLPE</t>
  </si>
  <si>
    <t>92990UD-UFMA</t>
  </si>
  <si>
    <t>Cabo de cobre flexível isolado, 70 mm²,0,6/1,0 KV, -XLPE</t>
  </si>
  <si>
    <t>92994UD-UFMA</t>
  </si>
  <si>
    <t>Cabo de cobre flexível isolado, 120 mm², 0,6/1,0 KV-XLPE.</t>
  </si>
  <si>
    <t>93653U-SINAPI</t>
  </si>
  <si>
    <t>Disjuntor monopolar tipo DIN, corrente nominal de 10A - fornecimento e instalação. Af_10/2020</t>
  </si>
  <si>
    <t>13060302.11-UFMA</t>
  </si>
  <si>
    <t>Ponto de força trifásico de embutir p/central mini-split, distância média 35m, c/eletroduto PVC rígido roscável, 32mm (1"), cabo flexivel isolação (450/750)V 10 mm², caixa elétrica e saída de refrigeração 50mm, chumbamento.</t>
  </si>
  <si>
    <t>13060302.6-UFMA</t>
  </si>
  <si>
    <t>Ponto de força monofásico de embutir p/central mini-split, distância média 40m, c/eletroduto PVC rígido roscável, 32mm (1"), cabo flexivel isolação (450/750)V 4,00mm², caixa elétrica e saída de refrigeração 50mm, chumbamento.</t>
  </si>
  <si>
    <t>13060302.8-UFMA</t>
  </si>
  <si>
    <t>Ponto de força monofásico de embutir p/central mini-split, distância média 50m, c/eletroduto PVC rígido roscável, 32mm (1"), cabo flexivel isolação (450/750)V 6,00mm², caixa elétrica e saída de refrigeração 50mm, chumbamento.</t>
  </si>
  <si>
    <t>13060302.9-UFMA</t>
  </si>
  <si>
    <t>Ponto de força monofásico de embutir p/central mini-split, distância média 40m, c/eletroduto PVC rígido soldável cinza, 32mm, cabo flexivel isolação (450/750)V 2,50mm², caixa elétrica e saída de refrigeração 50mm, chumbamento.</t>
  </si>
  <si>
    <t>2º PAVIMENTO</t>
  </si>
  <si>
    <t>92982UD-UFMA</t>
  </si>
  <si>
    <t>Cabo de cobre flexível isolado, 16 mm², 0,6/1,0 KV-XLPE.</t>
  </si>
  <si>
    <t>93672U-SINAPI</t>
  </si>
  <si>
    <t>Disjuntor tripolar tipo DIN, corrente nominal de 40A - fornecimento e instalação. Af_10/2020</t>
  </si>
  <si>
    <t>13060302.5-UFMA</t>
  </si>
  <si>
    <t>Ponto de força monofásico de embutir p/central mini-split, distância média 20m, c/eletroduto PVC soldável roscável 32mm (1"), cabo flexivel isolação (450/750)V 4,00mm², caixa elétrica e saída de refrigeração 50mm, chumbamento.</t>
  </si>
  <si>
    <t>TRANSPORTE DE MATERIAL MINERAL</t>
  </si>
  <si>
    <t>95978UD-UFMA</t>
  </si>
  <si>
    <t>Transporte de areia média, material laterítico ou outro, em caminhão basculante 10 m³, em via urbana pavimentada, DMT até 30km (Vila Maranhão x Bacanga), 20km .</t>
  </si>
  <si>
    <t>SERVIÇOS FINAIS</t>
  </si>
  <si>
    <t>01010204-UFMA</t>
  </si>
  <si>
    <t>Taxa da Prefeitura (Habite-se)</t>
  </si>
  <si>
    <t>29010101-UFMA</t>
  </si>
  <si>
    <t>Desmobilização - São Luís</t>
  </si>
  <si>
    <t>9537UD-UFMA</t>
  </si>
  <si>
    <t>Limpeza final da obra.</t>
  </si>
  <si>
    <t>ADMINISTRAÇÃO LOCAL</t>
  </si>
  <si>
    <t>0201 BO</t>
  </si>
  <si>
    <t>Administração Local</t>
  </si>
  <si>
    <t xml:space="preserve">TOTAL GERAL: </t>
  </si>
  <si>
    <t xml:space="preserve">un </t>
  </si>
  <si>
    <t>m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</si>
  <si>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</si>
  <si>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</si>
  <si>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</si>
  <si>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</si>
  <si>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PLANILHA ORÇAMENTÁRIA</t>
  </si>
  <si>
    <t>BDI:  25,03%     BDI Dif: 19,09%</t>
  </si>
  <si>
    <t xml:space="preserve">Enc. Soc.:84,61%         </t>
  </si>
  <si>
    <t>ITEM</t>
  </si>
  <si>
    <t>CÓD. UFMA/SINAPI</t>
  </si>
  <si>
    <t>DESCRIÇÃO DOS SERVIÇOS</t>
  </si>
  <si>
    <t>UND</t>
  </si>
  <si>
    <t>VALOR  MATERIAL</t>
  </si>
  <si>
    <t>VALOR MÃO DE OBRA</t>
  </si>
  <si>
    <t>VALOR PARCIAL</t>
  </si>
  <si>
    <t>UNIT.</t>
  </si>
  <si>
    <t>PARCIAL</t>
  </si>
  <si>
    <t>TOTAL</t>
  </si>
  <si>
    <t>1.0</t>
  </si>
  <si>
    <t>1.1</t>
  </si>
  <si>
    <t>1.2</t>
  </si>
  <si>
    <t>1.3</t>
  </si>
  <si>
    <t>1.4</t>
  </si>
  <si>
    <t>1.5</t>
  </si>
  <si>
    <t>OBJETO: Complementação de Instalações Elétricas Para Ar Condicionado, Força e Iluminação do Prédio do BICT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</si>
  <si>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</si>
  <si>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</si>
  <si>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</si>
  <si>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</si>
  <si>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</si>
  <si>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</si>
  <si>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</si>
  <si>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</si>
  <si>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</si>
  <si>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</si>
  <si>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</si>
  <si>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2.0</t>
  </si>
  <si>
    <t>2.1</t>
  </si>
  <si>
    <t>2.1.1</t>
  </si>
  <si>
    <t>2.2</t>
  </si>
  <si>
    <t>2.2.1</t>
  </si>
  <si>
    <t>2.2.2</t>
  </si>
  <si>
    <t>2.2.3</t>
  </si>
  <si>
    <t>2.2.4</t>
  </si>
  <si>
    <t>2.2.6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</si>
  <si>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</si>
  <si>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</si>
  <si>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</si>
  <si>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</si>
  <si>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</si>
  <si>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</si>
  <si>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</si>
  <si>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</si>
  <si>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</si>
  <si>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</si>
  <si>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2.3</t>
  </si>
  <si>
    <t>2.3.1</t>
  </si>
  <si>
    <t>2.3.2</t>
  </si>
  <si>
    <t>2.3.3</t>
  </si>
  <si>
    <t>2.3.4</t>
  </si>
  <si>
    <t>2.3.5</t>
  </si>
  <si>
    <t>2.3.6</t>
  </si>
  <si>
    <t>2.4.1</t>
  </si>
  <si>
    <t>2.4</t>
  </si>
  <si>
    <t>2.5</t>
  </si>
  <si>
    <t>3.1</t>
  </si>
  <si>
    <t>3.2</t>
  </si>
  <si>
    <t>2.5.1</t>
  </si>
  <si>
    <t>2.5.2</t>
  </si>
  <si>
    <t>2.5.3</t>
  </si>
  <si>
    <t>2.5.4</t>
  </si>
  <si>
    <t>3.1.1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</si>
  <si>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</si>
  <si>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</si>
  <si>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</si>
  <si>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</si>
  <si>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</si>
  <si>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</si>
  <si>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</si>
  <si>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</si>
  <si>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</si>
  <si>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</si>
  <si>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</si>
  <si>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</si>
  <si>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</si>
  <si>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</si>
  <si>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</si>
  <si>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</si>
  <si>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</si>
  <si>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</si>
  <si>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</si>
  <si>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</si>
  <si>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</si>
  <si>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</si>
  <si>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</si>
  <si>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</si>
  <si>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</si>
  <si>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</si>
  <si>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</si>
  <si>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</si>
  <si>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</si>
  <si>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</si>
  <si>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3.4</t>
  </si>
  <si>
    <t>3.5</t>
  </si>
  <si>
    <t>3.4.1</t>
  </si>
  <si>
    <t>4.1</t>
  </si>
  <si>
    <t>4.2</t>
  </si>
  <si>
    <t>4.1.1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</si>
  <si>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</si>
  <si>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</si>
  <si>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</si>
  <si>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</si>
  <si>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</si>
  <si>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</si>
  <si>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</si>
  <si>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</si>
  <si>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</si>
  <si>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</si>
  <si>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</si>
  <si>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</si>
  <si>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4.3</t>
  </si>
  <si>
    <t>4.3.1</t>
  </si>
  <si>
    <t>4.5</t>
  </si>
  <si>
    <t>4.6</t>
  </si>
  <si>
    <t>4.5.1</t>
  </si>
  <si>
    <t>4.6.1</t>
  </si>
  <si>
    <t>4.3.2</t>
  </si>
  <si>
    <t>4.3.3</t>
  </si>
  <si>
    <t>4.3.4</t>
  </si>
  <si>
    <t>4.3.5</t>
  </si>
  <si>
    <t>4.6.2</t>
  </si>
  <si>
    <t>4.6.3</t>
  </si>
  <si>
    <t>4.6.4</t>
  </si>
  <si>
    <t>5.1</t>
  </si>
  <si>
    <t>6.1</t>
  </si>
  <si>
    <t>6.2</t>
  </si>
  <si>
    <t>6.3</t>
  </si>
  <si>
    <t>7.1</t>
  </si>
  <si>
    <t>m²</t>
  </si>
  <si>
    <t>Mês</t>
  </si>
  <si>
    <t>74131/5.D17 -UFMA</t>
  </si>
  <si>
    <t>Quadro de montagem de sobrepor (1200x800x250)mm, em chapa metálica, c/barramento trifásico e neutro 250A.</t>
  </si>
  <si>
    <t>74131/5.D2-UFMA</t>
  </si>
  <si>
    <t>Quadro de distribuição de energia de sobrepor, em chapa metálica, p/24 disjuntores termomagnéticos monopolares, c/barramento trifásico e neutro, fornecimento e instalação.</t>
  </si>
  <si>
    <t>101875UD-UFMA</t>
  </si>
  <si>
    <t>Quadro de distribuição de energia em chapa de aço galvanizado, de sobrepor com barramento trifásico 100A, para 12 disjuntores DIN - fornecimento e instalação.</t>
  </si>
  <si>
    <t>74131/006UD-UFMA</t>
  </si>
  <si>
    <t>Quadro de distribuição de energia de sobrepor, em chapa metálica, para até 36 disjuntores termomagnéticos monopolares, com barramento trifásico e neutro, fornecimento e instalação.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</si>
  <si>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</si>
  <si>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</si>
  <si>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</si>
  <si>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</si>
  <si>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</si>
  <si>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</si>
  <si>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</si>
  <si>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</si>
  <si>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</si>
  <si>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</si>
  <si>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</si>
  <si>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</si>
  <si>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3.1.2</t>
  </si>
  <si>
    <t>74010U/1UD.95875UD-UFMA</t>
  </si>
  <si>
    <t>Carga e descarga mecanizada de terra/entulho c/ transporte em caminhão basculante 10m³, DMT 10km.</t>
  </si>
  <si>
    <t>m³</t>
  </si>
  <si>
    <t>2.1.2</t>
  </si>
  <si>
    <t>74131/5.D18 -UFMA</t>
  </si>
  <si>
    <t>Quadro de montagem de sobrepor (800x600x250)mm, em chapa metálica, c/barramento trifásico e neutro 250A.</t>
  </si>
  <si>
    <t>101878U-SINAPI</t>
  </si>
  <si>
    <t>Quadro de distribuição de energia em chapa de aço galvanizado, de sobrepor, com barramento trifásico, para 18 disjuntores DIN, 100A - fornecimento e instalação. Af_10/2020</t>
  </si>
  <si>
    <t>3.3.9</t>
  </si>
  <si>
    <t>3.3.8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</si>
  <si>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</si>
  <si>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</si>
  <si>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</si>
  <si>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</si>
  <si>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</si>
  <si>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</si>
  <si>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</si>
  <si>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</si>
  <si>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</si>
  <si>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3.5.1</t>
  </si>
  <si>
    <t>3.5.2</t>
  </si>
  <si>
    <t>3.5.3</t>
  </si>
  <si>
    <t>3.5.4</t>
  </si>
  <si>
    <t>4.1.2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</si>
  <si>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</si>
  <si>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</si>
  <si>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</si>
  <si>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</si>
  <si>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</si>
  <si>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</si>
  <si>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</si>
  <si>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</si>
  <si>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</si>
  <si>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</si>
  <si>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 xml:space="preserve">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</si>
  <si>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t xml:space="preserve">Maria de Lourdes Serêjo Pinto </t>
  </si>
  <si>
    <t>Leila Cardoso Azevêdo</t>
  </si>
  <si>
    <t>Engª Civil CONFEA 110.718.088-0 Mat. SIAPE 1.027.896</t>
  </si>
  <si>
    <t>Engª Civil CONFEA 110.744.215-0</t>
  </si>
  <si>
    <t>Jorge Alberto Souza Rocha</t>
  </si>
  <si>
    <t xml:space="preserve"> Engº Civil CONFEA 111.576.418-7</t>
  </si>
  <si>
    <t xml:space="preserve">Orç. 02/2023-R00                        LOCAL: Cidade Universitária Campus Dom Delgado- São Luís-MA                                                                                                                                Ref. SINAPI: Março/2023                                                                                                                                                              </t>
  </si>
  <si>
    <t>Maio/2023</t>
  </si>
  <si>
    <t>Locacao de container 2,30 x 6,00 m, alt. 2,50 m, com 1 sanitario, para escritorio, completo, sem divisorias internas, sem mobilizacao/desmobilizacao.</t>
  </si>
  <si>
    <t>Locação de container 2,30 x 6,00 m, alt. 2,50 m, para escritório, sem divisórias internas, sem sanitário, sem mobilização/desmobilização.</t>
  </si>
  <si>
    <t>Locação de container 2,30 x 4,30 m, alt. 2,50 m, para sanitário, com 3 bacias,  4 chuveiros, 1 lavatório e 1 mictório, sem mobilização/desmobilização</t>
  </si>
  <si>
    <t>2.2.5</t>
  </si>
  <si>
    <t>2.2.7</t>
  </si>
  <si>
    <t>2.2.8</t>
  </si>
  <si>
    <t>2.2.9</t>
  </si>
  <si>
    <t>2.2.10</t>
  </si>
  <si>
    <t>2.2.11</t>
  </si>
  <si>
    <t>Importa o presente orçamento no valor Global R$ 639.255,20 (Seiscentos e trinta e nove mil, duzentos e cinquenta e cinco reais, vinte centavos).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</si>
</sst>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8"/>
      <color rgb="FF000000"/>
      <name val="Verdana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1"/>
    </font>
    <font>
      <b/>
      <sz val="10"/>
      <color indexed="8"/>
      <name val="Lucida Calligraphy"/>
      <family val="4"/>
    </font>
    <font>
      <b/>
      <sz val="10"/>
      <color indexed="8"/>
      <name val="Arial"/>
      <family val="2"/>
    </font>
    <font>
      <b/>
      <sz val="10"/>
      <color rgb="FF000000"/>
      <name val="Lucida Calligraphy"/>
      <family val="4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37" fillId="0" borderId="0"/>
    <xf numFmtId="9" fontId="38" fillId="0" borderId="0" applyFont="0" applyFill="0" applyBorder="0" applyAlignment="0" applyProtection="0"/>
    <xf numFmtId="0" fontId="38" fillId="0" borderId="0"/>
  </cellStyleXfs>
  <cellXfs count="81">
    <xf numFmtId="0" fontId="0" fillId="0" borderId="0" xfId="0"/>
    <xf numFmtId="0" fontId="19" fillId="0" borderId="0" xfId="0" applyFont="1"/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4" fillId="0" borderId="21" xfId="43" applyFont="1" applyBorder="1" applyAlignment="1">
      <alignment vertical="center"/>
    </xf>
    <xf numFmtId="0" fontId="24" fillId="0" borderId="22" xfId="43" applyFont="1" applyBorder="1" applyAlignment="1">
      <alignment vertical="center" wrapText="1"/>
    </xf>
    <xf numFmtId="4" fontId="25" fillId="0" borderId="24" xfId="43" applyNumberFormat="1" applyFont="1" applyBorder="1" applyAlignment="1">
      <alignment horizontal="center" vertical="center" wrapText="1"/>
    </xf>
    <xf numFmtId="0" fontId="25" fillId="0" borderId="25" xfId="43" applyFont="1" applyBorder="1" applyAlignment="1">
      <alignment vertical="center"/>
    </xf>
    <xf numFmtId="0" fontId="25" fillId="0" borderId="26" xfId="43" applyFont="1" applyBorder="1" applyAlignment="1">
      <alignment horizontal="center" vertical="center" wrapText="1"/>
    </xf>
    <xf numFmtId="0" fontId="25" fillId="0" borderId="26" xfId="43" applyFont="1" applyBorder="1" applyAlignment="1">
      <alignment vertical="center" wrapText="1"/>
    </xf>
    <xf numFmtId="0" fontId="25" fillId="0" borderId="26" xfId="43" applyFont="1" applyBorder="1" applyAlignment="1">
      <alignment horizontal="left" vertical="center" wrapText="1"/>
    </xf>
    <xf numFmtId="0" fontId="25" fillId="0" borderId="27" xfId="43" applyFont="1" applyBorder="1" applyAlignment="1">
      <alignment vertical="center" wrapText="1"/>
    </xf>
    <xf numFmtId="49" fontId="25" fillId="0" borderId="29" xfId="43" applyNumberFormat="1" applyFont="1" applyBorder="1" applyAlignment="1">
      <alignment horizontal="center" vertical="center" wrapText="1"/>
    </xf>
    <xf numFmtId="4" fontId="26" fillId="33" borderId="35" xfId="43" applyNumberFormat="1" applyFont="1" applyFill="1" applyBorder="1" applyAlignment="1">
      <alignment horizontal="center" vertical="center" wrapText="1"/>
    </xf>
    <xf numFmtId="4" fontId="26" fillId="0" borderId="35" xfId="43" applyNumberFormat="1" applyFont="1" applyBorder="1" applyAlignment="1">
      <alignment horizontal="center" vertical="center" wrapText="1"/>
    </xf>
    <xf numFmtId="4" fontId="26" fillId="33" borderId="24" xfId="43" applyNumberFormat="1" applyFont="1" applyFill="1" applyBorder="1" applyAlignment="1">
      <alignment horizontal="center" vertical="center" wrapText="1"/>
    </xf>
    <xf numFmtId="0" fontId="32" fillId="0" borderId="0" xfId="43" applyFont="1" applyAlignment="1">
      <alignment vertical="center"/>
    </xf>
    <xf numFmtId="0" fontId="33" fillId="0" borderId="0" xfId="43" applyFont="1" applyAlignment="1">
      <alignment horizontal="center" vertical="center"/>
    </xf>
    <xf numFmtId="0" fontId="34" fillId="0" borderId="0" xfId="43" applyFont="1" applyAlignment="1">
      <alignment horizontal="center" vertical="center"/>
    </xf>
    <xf numFmtId="0" fontId="32" fillId="0" borderId="0" xfId="43" applyFont="1" applyAlignment="1">
      <alignment horizontal="center" vertical="center"/>
    </xf>
    <xf numFmtId="0" fontId="34" fillId="0" borderId="0" xfId="43" applyFont="1" applyAlignment="1">
      <alignment vertical="center"/>
    </xf>
    <xf numFmtId="0" fontId="35" fillId="0" borderId="0" xfId="43" applyFont="1" applyAlignment="1">
      <alignment vertical="center"/>
    </xf>
    <xf numFmtId="0" fontId="36" fillId="0" borderId="0" xfId="4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34" borderId="36" xfId="0" applyFont="1" applyFill="1" applyBorder="1" applyAlignment="1">
      <alignment horizontal="center" vertical="center"/>
    </xf>
    <xf numFmtId="0" fontId="27" fillId="34" borderId="35" xfId="0" applyFont="1" applyFill="1" applyBorder="1" applyAlignment="1">
      <alignment horizontal="center" vertical="center" wrapText="1"/>
    </xf>
    <xf numFmtId="0" fontId="18" fillId="34" borderId="35" xfId="0" applyFont="1" applyFill="1" applyBorder="1" applyAlignment="1">
      <alignment vertical="center" wrapText="1"/>
    </xf>
    <xf numFmtId="4" fontId="18" fillId="34" borderId="35" xfId="0" applyNumberFormat="1" applyFont="1" applyFill="1" applyBorder="1" applyAlignment="1">
      <alignment vertical="center" wrapText="1"/>
    </xf>
    <xf numFmtId="0" fontId="19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horizontal="right" vertical="center" wrapText="1"/>
    </xf>
    <xf numFmtId="4" fontId="19" fillId="0" borderId="24" xfId="0" applyNumberFormat="1" applyFont="1" applyBorder="1" applyAlignment="1">
      <alignment horizontal="right" vertical="center" wrapText="1"/>
    </xf>
    <xf numFmtId="0" fontId="18" fillId="35" borderId="36" xfId="0" applyFont="1" applyFill="1" applyBorder="1" applyAlignment="1">
      <alignment horizontal="center" vertical="center"/>
    </xf>
    <xf numFmtId="0" fontId="18" fillId="35" borderId="35" xfId="0" applyFont="1" applyFill="1" applyBorder="1" applyAlignment="1">
      <alignment vertical="center" wrapText="1"/>
    </xf>
    <xf numFmtId="4" fontId="18" fillId="35" borderId="35" xfId="0" applyNumberFormat="1" applyFont="1" applyFill="1" applyBorder="1" applyAlignment="1">
      <alignment vertical="center" wrapText="1"/>
    </xf>
    <xf numFmtId="4" fontId="18" fillId="35" borderId="24" xfId="0" applyNumberFormat="1" applyFont="1" applyFill="1" applyBorder="1" applyAlignment="1">
      <alignment vertical="center" wrapText="1"/>
    </xf>
    <xf numFmtId="4" fontId="18" fillId="34" borderId="24" xfId="0" applyNumberFormat="1" applyFont="1" applyFill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4" fontId="19" fillId="0" borderId="35" xfId="0" applyNumberFormat="1" applyFont="1" applyBorder="1" applyAlignment="1">
      <alignment vertical="center" wrapText="1"/>
    </xf>
    <xf numFmtId="4" fontId="19" fillId="0" borderId="24" xfId="0" applyNumberFormat="1" applyFont="1" applyBorder="1" applyAlignment="1">
      <alignment vertical="center" wrapText="1"/>
    </xf>
    <xf numFmtId="0" fontId="30" fillId="0" borderId="35" xfId="0" applyFont="1" applyBorder="1" applyAlignment="1">
      <alignment horizontal="left" vertical="center" wrapText="1"/>
    </xf>
    <xf numFmtId="43" fontId="18" fillId="34" borderId="24" xfId="42" applyFont="1" applyFill="1" applyBorder="1" applyAlignment="1">
      <alignment vertical="center" wrapText="1"/>
    </xf>
    <xf numFmtId="4" fontId="29" fillId="34" borderId="37" xfId="0" applyNumberFormat="1" applyFont="1" applyFill="1" applyBorder="1" applyAlignment="1">
      <alignment vertical="center"/>
    </xf>
    <xf numFmtId="4" fontId="29" fillId="34" borderId="38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25" fillId="0" borderId="23" xfId="43" applyNumberFormat="1" applyFont="1" applyBorder="1" applyAlignment="1">
      <alignment horizontal="center" vertical="center" wrapText="1"/>
    </xf>
    <xf numFmtId="4" fontId="25" fillId="0" borderId="28" xfId="43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0" borderId="18" xfId="43" applyFont="1" applyBorder="1" applyAlignment="1">
      <alignment horizontal="center" vertical="center"/>
    </xf>
    <xf numFmtId="0" fontId="24" fillId="0" borderId="19" xfId="43" applyFont="1" applyBorder="1" applyAlignment="1">
      <alignment horizontal="center" vertical="center"/>
    </xf>
    <xf numFmtId="0" fontId="24" fillId="0" borderId="2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34" borderId="39" xfId="0" applyFont="1" applyFill="1" applyBorder="1" applyAlignment="1">
      <alignment horizontal="center" vertical="center"/>
    </xf>
    <xf numFmtId="0" fontId="29" fillId="34" borderId="37" xfId="0" applyFont="1" applyFill="1" applyBorder="1" applyAlignment="1">
      <alignment horizontal="center" vertical="center"/>
    </xf>
    <xf numFmtId="0" fontId="26" fillId="0" borderId="31" xfId="43" applyFont="1" applyBorder="1" applyAlignment="1">
      <alignment horizontal="center" vertical="center" wrapText="1"/>
    </xf>
    <xf numFmtId="0" fontId="26" fillId="0" borderId="32" xfId="43" applyFont="1" applyBorder="1" applyAlignment="1">
      <alignment horizontal="center" vertical="center" wrapText="1"/>
    </xf>
    <xf numFmtId="0" fontId="26" fillId="0" borderId="33" xfId="43" applyFont="1" applyBorder="1" applyAlignment="1">
      <alignment horizontal="center" vertical="center" wrapText="1"/>
    </xf>
    <xf numFmtId="2" fontId="26" fillId="0" borderId="30" xfId="43" applyNumberFormat="1" applyFont="1" applyBorder="1" applyAlignment="1">
      <alignment horizontal="center" vertical="center"/>
    </xf>
    <xf numFmtId="2" fontId="26" fillId="0" borderId="34" xfId="43" applyNumberFormat="1" applyFont="1" applyBorder="1" applyAlignment="1">
      <alignment horizontal="center" vertical="center"/>
    </xf>
    <xf numFmtId="0" fontId="26" fillId="33" borderId="23" xfId="43" applyFont="1" applyFill="1" applyBorder="1" applyAlignment="1">
      <alignment horizontal="center" vertical="center" wrapText="1"/>
    </xf>
    <xf numFmtId="0" fontId="26" fillId="33" borderId="28" xfId="43" applyFont="1" applyFill="1" applyBorder="1" applyAlignment="1">
      <alignment horizontal="center" vertical="center" wrapText="1"/>
    </xf>
    <xf numFmtId="0" fontId="26" fillId="33" borderId="23" xfId="43" applyFont="1" applyFill="1" applyBorder="1" applyAlignment="1">
      <alignment vertical="center" wrapText="1"/>
    </xf>
    <xf numFmtId="0" fontId="26" fillId="33" borderId="28" xfId="43" applyFont="1" applyFill="1" applyBorder="1" applyAlignment="1">
      <alignment vertical="center" wrapText="1"/>
    </xf>
    <xf numFmtId="4" fontId="26" fillId="33" borderId="23" xfId="43" applyNumberFormat="1" applyFont="1" applyFill="1" applyBorder="1" applyAlignment="1">
      <alignment horizontal="center" vertical="center" wrapText="1"/>
    </xf>
    <xf numFmtId="4" fontId="26" fillId="33" borderId="28" xfId="43" applyNumberFormat="1" applyFont="1" applyFill="1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6" xr:uid="{00000000-0005-0000-0000-000020000000}"/>
    <cellStyle name="Normal 2 2" xfId="44" xr:uid="{00000000-0005-0000-0000-000021000000}"/>
    <cellStyle name="Normal 2 3" xfId="43" xr:uid="{00000000-0005-0000-0000-000022000000}"/>
    <cellStyle name="Nota" xfId="15" builtinId="10" customBuiltin="1"/>
    <cellStyle name="Porcentagem 2" xfId="45" xr:uid="{00000000-0005-0000-0000-000024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0</xdr:row>
      <xdr:rowOff>57150</xdr:rowOff>
    </xdr:from>
    <xdr:to>
      <xdr:col>2</xdr:col>
      <xdr:colOff>428624</xdr:colOff>
      <xdr:row>4</xdr:row>
      <xdr:rowOff>114300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id="{3401BE45-DA43-4BFF-BE74-4F93C0CD4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9" y="57150"/>
          <a:ext cx="10382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2"/>
  <sheetViews>
    <sheetView showGridLines="0" tabSelected="1" workbookViewId="0">
      <selection activeCell="A201" sqref="A201:K201"/>
    </sheetView>
  </sheetViews>
  <sheetFormatPr defaultColWidth="9.140625" defaultRowHeight="12.75" x14ac:dyDescent="0.2"/>
  <cols>
    <col min="1" max="1" width="6.7109375" style="50" customWidth="1"/>
    <col min="2" max="2" width="15.7109375" style="50" customWidth="1"/>
    <col min="3" max="3" width="77.7109375" style="50" bestFit="1" customWidth="1"/>
    <col min="4" max="4" width="5.7109375" style="50" customWidth="1"/>
    <col min="5" max="5" width="9.7109375" style="51" customWidth="1"/>
    <col min="6" max="6" width="10.7109375" style="51" customWidth="1"/>
    <col min="7" max="7" width="12.7109375" style="51" customWidth="1"/>
    <col min="8" max="8" width="9.7109375" style="51" customWidth="1"/>
    <col min="9" max="9" width="12.7109375" style="51" customWidth="1"/>
    <col min="10" max="10" width="11.7109375" style="51" customWidth="1"/>
    <col min="11" max="11" width="13.7109375" style="51" customWidth="1"/>
    <col min="12" max="12" width="11" style="1" customWidth="1"/>
    <col min="13" max="16384" width="9.140625" style="1"/>
  </cols>
  <sheetData>
    <row r="1" spans="1:11" ht="20.25" x14ac:dyDescent="0.2">
      <c r="A1" s="54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15" customHeight="1" x14ac:dyDescent="0.2">
      <c r="A2" s="57" t="s">
        <v>165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8" customHeight="1" x14ac:dyDescent="0.2">
      <c r="A3" s="60" t="s">
        <v>166</v>
      </c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18" customHeight="1" x14ac:dyDescent="0.2">
      <c r="A4" s="60" t="s">
        <v>167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14.25" customHeight="1" thickBot="1" x14ac:dyDescent="0.25">
      <c r="A5" s="2"/>
      <c r="B5" s="3"/>
      <c r="C5" s="4"/>
      <c r="D5" s="4"/>
      <c r="E5" s="4"/>
      <c r="F5" s="4"/>
      <c r="G5" s="4"/>
      <c r="H5" s="4"/>
      <c r="I5" s="4"/>
      <c r="J5" s="4"/>
      <c r="K5" s="5"/>
    </row>
    <row r="6" spans="1:11" x14ac:dyDescent="0.2">
      <c r="A6" s="63" t="s">
        <v>168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.75" customHeight="1" x14ac:dyDescent="0.2">
      <c r="A7" s="6" t="s">
        <v>187</v>
      </c>
      <c r="B7" s="7"/>
      <c r="C7" s="7"/>
      <c r="D7" s="7"/>
      <c r="E7" s="7"/>
      <c r="F7" s="7"/>
      <c r="G7" s="7"/>
      <c r="H7" s="7"/>
      <c r="I7" s="7"/>
      <c r="J7" s="52" t="s">
        <v>169</v>
      </c>
      <c r="K7" s="8" t="s">
        <v>170</v>
      </c>
    </row>
    <row r="8" spans="1:11" x14ac:dyDescent="0.2">
      <c r="A8" s="9" t="s">
        <v>365</v>
      </c>
      <c r="B8" s="10"/>
      <c r="C8" s="11"/>
      <c r="D8" s="12"/>
      <c r="E8" s="11"/>
      <c r="F8" s="11"/>
      <c r="G8" s="11"/>
      <c r="H8" s="11"/>
      <c r="I8" s="13"/>
      <c r="J8" s="53"/>
      <c r="K8" s="14" t="s">
        <v>366</v>
      </c>
    </row>
    <row r="9" spans="1:11" ht="12.75" customHeight="1" x14ac:dyDescent="0.2">
      <c r="A9" s="73" t="s">
        <v>171</v>
      </c>
      <c r="B9" s="75" t="s">
        <v>172</v>
      </c>
      <c r="C9" s="77" t="s">
        <v>173</v>
      </c>
      <c r="D9" s="75" t="s">
        <v>174</v>
      </c>
      <c r="E9" s="79" t="s">
        <v>0</v>
      </c>
      <c r="F9" s="70" t="s">
        <v>175</v>
      </c>
      <c r="G9" s="71"/>
      <c r="H9" s="70" t="s">
        <v>176</v>
      </c>
      <c r="I9" s="71"/>
      <c r="J9" s="70" t="s">
        <v>177</v>
      </c>
      <c r="K9" s="72"/>
    </row>
    <row r="10" spans="1:11" x14ac:dyDescent="0.2">
      <c r="A10" s="74"/>
      <c r="B10" s="76"/>
      <c r="C10" s="78"/>
      <c r="D10" s="76"/>
      <c r="E10" s="80"/>
      <c r="F10" s="15" t="s">
        <v>178</v>
      </c>
      <c r="G10" s="15" t="s">
        <v>179</v>
      </c>
      <c r="H10" s="15" t="s">
        <v>178</v>
      </c>
      <c r="I10" s="15" t="s">
        <v>179</v>
      </c>
      <c r="J10" s="16" t="s">
        <v>178</v>
      </c>
      <c r="K10" s="17" t="s">
        <v>180</v>
      </c>
    </row>
    <row r="11" spans="1:11" ht="12.75" customHeight="1" x14ac:dyDescent="0.2">
      <c r="A11" s="27" t="s">
        <v>181</v>
      </c>
      <c r="B11" s="28"/>
      <c r="C11" s="29" t="s">
        <v>1</v>
      </c>
      <c r="D11" s="29"/>
      <c r="E11" s="29"/>
      <c r="F11" s="29"/>
      <c r="G11" s="30">
        <f>SUM(G12:G27)</f>
        <v>0</v>
      </c>
      <c r="H11" s="29"/>
      <c r="I11" s="30">
        <f>SUM(I12:I27)</f>
        <v>0</v>
      </c>
      <c r="J11" s="29"/>
      <c r="K11" s="41">
        <f>SUM(K12:K27)</f>
        <v>0</v>
      </c>
    </row>
    <row r="12" spans="1:11" x14ac:dyDescent="0.2">
      <c r="A12" s="31" t="s">
        <v>182</v>
      </c>
      <c r="B12" s="32" t="s">
        <v>2</v>
      </c>
      <c r="C12" s="33" t="s">
        <v>3</v>
      </c>
      <c r="D12" s="34" t="s">
        <v>162</v>
      </c>
      <c r="E12" s="35">
        <v>1</v>
      </c>
      <c r="F12" s="35"/>
      <c r="G12" s="35">
        <f t="shared" ref="G12:G27" si="0">ROUND(E12*F12,2)</f>
        <v>0</v>
      </c>
      <c r="H12" s="35"/>
      <c r="I12" s="35">
        <f t="shared" ref="I12:I27" si="1">ROUND(E12*H12,2)</f>
        <v>0</v>
      </c>
      <c r="J12" s="35">
        <f t="shared" ref="J12:J27" si="2">ROUND(F12+H12,2)</f>
        <v>0</v>
      </c>
      <c r="K12" s="36">
        <f t="shared" ref="K12:K27" si="3">ROUND(E12*J12,2)</f>
        <v>0</v>
      </c>
    </row>
    <row r="13" spans="1:11" x14ac:dyDescent="0.2">
      <c r="A13" s="31" t="s">
        <v>183</v>
      </c>
      <c r="B13" s="32" t="s">
        <v>4</v>
      </c>
      <c r="C13" s="33" t="s">
        <v>5</v>
      </c>
      <c r="D13" s="34" t="s">
        <v>301</v>
      </c>
      <c r="E13" s="35">
        <v>718</v>
      </c>
      <c r="F13" s="35"/>
      <c r="G13" s="35">
        <f t="shared" si="0"/>
        <v>0</v>
      </c>
      <c r="H13" s="35"/>
      <c r="I13" s="35">
        <f t="shared" si="1"/>
        <v>0</v>
      </c>
      <c r="J13" s="35">
        <f t="shared" si="2"/>
        <v>0</v>
      </c>
      <c r="K13" s="36">
        <f t="shared" si="3"/>
        <v>0</v>
      </c>
    </row>
    <row r="14" spans="1:11" ht="51" x14ac:dyDescent="0.2">
      <c r="A14" s="31" t="s">
        <v>184</v>
      </c>
      <c r="B14" s="32" t="s">
        <v>19</v>
      </c>
      <c r="C14" s="33" t="s">
        <v>20</v>
      </c>
      <c r="D14" s="34" t="s">
        <v>162</v>
      </c>
      <c r="E14" s="35">
        <v>1</v>
      </c>
      <c r="F14" s="35"/>
      <c r="G14" s="35">
        <f t="shared" si="0"/>
        <v>0</v>
      </c>
      <c r="H14" s="35"/>
      <c r="I14" s="35">
        <f t="shared" si="1"/>
        <v>0</v>
      </c>
      <c r="J14" s="35">
        <f t="shared" si="2"/>
        <v>0</v>
      </c>
      <c r="K14" s="36">
        <f t="shared" si="3"/>
        <v>0</v>
      </c>
    </row>
    <row r="15" spans="1:11" ht="38.25" x14ac:dyDescent="0.2">
      <c r="A15" s="31" t="s">
        <v>185</v>
      </c>
      <c r="B15" s="32" t="s">
        <v>17</v>
      </c>
      <c r="C15" s="33" t="s">
        <v>18</v>
      </c>
      <c r="D15" s="34" t="s">
        <v>163</v>
      </c>
      <c r="E15" s="35">
        <v>60</v>
      </c>
      <c r="F15" s="35"/>
      <c r="G15" s="35">
        <f t="shared" si="0"/>
        <v>0</v>
      </c>
      <c r="H15" s="35"/>
      <c r="I15" s="35">
        <f t="shared" si="1"/>
        <v>0</v>
      </c>
      <c r="J15" s="35">
        <f t="shared" si="2"/>
        <v>0</v>
      </c>
      <c r="K15" s="36">
        <f t="shared" si="3"/>
        <v>0</v>
      </c>
    </row>
    <row r="16" spans="1:11" ht="16.5" customHeight="1" x14ac:dyDescent="0.2">
      <c r="A16" s="31" t="s">
        <v>186</v>
      </c>
      <c r="B16" s="32" t="s">
        <v>6</v>
      </c>
      <c r="C16" s="33" t="s">
        <v>7</v>
      </c>
      <c r="D16" s="34" t="s">
        <v>8</v>
      </c>
      <c r="E16" s="35">
        <v>2</v>
      </c>
      <c r="F16" s="35"/>
      <c r="G16" s="35">
        <f t="shared" si="0"/>
        <v>0</v>
      </c>
      <c r="H16" s="35"/>
      <c r="I16" s="35">
        <f t="shared" si="1"/>
        <v>0</v>
      </c>
      <c r="J16" s="35">
        <f t="shared" si="2"/>
        <v>0</v>
      </c>
      <c r="K16" s="36">
        <f t="shared" si="3"/>
        <v>0</v>
      </c>
    </row>
    <row r="17" spans="1:11" x14ac:dyDescent="0.2">
      <c r="A17" s="31" t="s">
        <v>188</v>
      </c>
      <c r="B17" s="32" t="s">
        <v>9</v>
      </c>
      <c r="C17" s="33" t="s">
        <v>10</v>
      </c>
      <c r="D17" s="34" t="s">
        <v>8</v>
      </c>
      <c r="E17" s="35">
        <v>5</v>
      </c>
      <c r="F17" s="35"/>
      <c r="G17" s="35">
        <f t="shared" si="0"/>
        <v>0</v>
      </c>
      <c r="H17" s="35"/>
      <c r="I17" s="35">
        <f t="shared" si="1"/>
        <v>0</v>
      </c>
      <c r="J17" s="35">
        <f t="shared" si="2"/>
        <v>0</v>
      </c>
      <c r="K17" s="36">
        <f t="shared" si="3"/>
        <v>0</v>
      </c>
    </row>
    <row r="18" spans="1:11" x14ac:dyDescent="0.2">
      <c r="A18" s="31" t="s">
        <v>189</v>
      </c>
      <c r="B18" s="32" t="s">
        <v>11</v>
      </c>
      <c r="C18" s="33" t="s">
        <v>12</v>
      </c>
      <c r="D18" s="34" t="s">
        <v>8</v>
      </c>
      <c r="E18" s="35">
        <v>1</v>
      </c>
      <c r="F18" s="35"/>
      <c r="G18" s="35">
        <f t="shared" si="0"/>
        <v>0</v>
      </c>
      <c r="H18" s="35"/>
      <c r="I18" s="35">
        <f t="shared" si="1"/>
        <v>0</v>
      </c>
      <c r="J18" s="35">
        <f t="shared" si="2"/>
        <v>0</v>
      </c>
      <c r="K18" s="36">
        <f t="shared" si="3"/>
        <v>0</v>
      </c>
    </row>
    <row r="19" spans="1:11" x14ac:dyDescent="0.2">
      <c r="A19" s="31" t="s">
        <v>190</v>
      </c>
      <c r="B19" s="32" t="s">
        <v>13</v>
      </c>
      <c r="C19" s="33" t="s">
        <v>14</v>
      </c>
      <c r="D19" s="34" t="s">
        <v>8</v>
      </c>
      <c r="E19" s="35">
        <v>3</v>
      </c>
      <c r="F19" s="35"/>
      <c r="G19" s="35">
        <f t="shared" si="0"/>
        <v>0</v>
      </c>
      <c r="H19" s="35"/>
      <c r="I19" s="35">
        <f t="shared" si="1"/>
        <v>0</v>
      </c>
      <c r="J19" s="35">
        <f t="shared" si="2"/>
        <v>0</v>
      </c>
      <c r="K19" s="36">
        <f t="shared" si="3"/>
        <v>0</v>
      </c>
    </row>
    <row r="20" spans="1:11" ht="24.6" customHeight="1" x14ac:dyDescent="0.2">
      <c r="A20" s="31" t="s">
        <v>191</v>
      </c>
      <c r="B20" s="32" t="s">
        <v>23</v>
      </c>
      <c r="C20" s="33" t="s">
        <v>367</v>
      </c>
      <c r="D20" s="34" t="s">
        <v>302</v>
      </c>
      <c r="E20" s="35">
        <v>3</v>
      </c>
      <c r="F20" s="35"/>
      <c r="G20" s="35">
        <f t="shared" si="0"/>
        <v>0</v>
      </c>
      <c r="H20" s="35"/>
      <c r="I20" s="35">
        <f t="shared" si="1"/>
        <v>0</v>
      </c>
      <c r="J20" s="35">
        <f t="shared" si="2"/>
        <v>0</v>
      </c>
      <c r="K20" s="36">
        <f t="shared" si="3"/>
        <v>0</v>
      </c>
    </row>
    <row r="21" spans="1:11" ht="27.75" customHeight="1" x14ac:dyDescent="0.2">
      <c r="A21" s="31" t="s">
        <v>192</v>
      </c>
      <c r="B21" s="32" t="s">
        <v>24</v>
      </c>
      <c r="C21" s="33" t="s">
        <v>368</v>
      </c>
      <c r="D21" s="34" t="s">
        <v>302</v>
      </c>
      <c r="E21" s="35">
        <v>3</v>
      </c>
      <c r="F21" s="35"/>
      <c r="G21" s="35">
        <f t="shared" si="0"/>
        <v>0</v>
      </c>
      <c r="H21" s="35"/>
      <c r="I21" s="35">
        <f t="shared" si="1"/>
        <v>0</v>
      </c>
      <c r="J21" s="35">
        <f t="shared" si="2"/>
        <v>0</v>
      </c>
      <c r="K21" s="36">
        <f t="shared" si="3"/>
        <v>0</v>
      </c>
    </row>
    <row r="22" spans="1:11" ht="26.45" customHeight="1" x14ac:dyDescent="0.2">
      <c r="A22" s="31" t="s">
        <v>193</v>
      </c>
      <c r="B22" s="32" t="s">
        <v>25</v>
      </c>
      <c r="C22" s="33" t="s">
        <v>369</v>
      </c>
      <c r="D22" s="34" t="s">
        <v>302</v>
      </c>
      <c r="E22" s="35">
        <v>3</v>
      </c>
      <c r="F22" s="35"/>
      <c r="G22" s="35">
        <f t="shared" si="0"/>
        <v>0</v>
      </c>
      <c r="H22" s="35"/>
      <c r="I22" s="35">
        <f t="shared" si="1"/>
        <v>0</v>
      </c>
      <c r="J22" s="35">
        <f t="shared" si="2"/>
        <v>0</v>
      </c>
      <c r="K22" s="36">
        <f t="shared" si="3"/>
        <v>0</v>
      </c>
    </row>
    <row r="23" spans="1:11" ht="38.25" x14ac:dyDescent="0.2">
      <c r="A23" s="31" t="s">
        <v>194</v>
      </c>
      <c r="B23" s="32" t="s">
        <v>26</v>
      </c>
      <c r="C23" s="33" t="s">
        <v>27</v>
      </c>
      <c r="D23" s="34" t="s">
        <v>28</v>
      </c>
      <c r="E23" s="35">
        <v>16</v>
      </c>
      <c r="F23" s="35"/>
      <c r="G23" s="35">
        <f t="shared" si="0"/>
        <v>0</v>
      </c>
      <c r="H23" s="35"/>
      <c r="I23" s="35">
        <f t="shared" si="1"/>
        <v>0</v>
      </c>
      <c r="J23" s="35">
        <f t="shared" si="2"/>
        <v>0</v>
      </c>
      <c r="K23" s="36">
        <f t="shared" si="3"/>
        <v>0</v>
      </c>
    </row>
    <row r="24" spans="1:11" ht="38.25" x14ac:dyDescent="0.2">
      <c r="A24" s="31" t="s">
        <v>195</v>
      </c>
      <c r="B24" s="32" t="s">
        <v>29</v>
      </c>
      <c r="C24" s="33" t="s">
        <v>30</v>
      </c>
      <c r="D24" s="34" t="s">
        <v>31</v>
      </c>
      <c r="E24" s="35">
        <v>8</v>
      </c>
      <c r="F24" s="35"/>
      <c r="G24" s="35">
        <f t="shared" si="0"/>
        <v>0</v>
      </c>
      <c r="H24" s="35"/>
      <c r="I24" s="35">
        <f t="shared" si="1"/>
        <v>0</v>
      </c>
      <c r="J24" s="35">
        <f t="shared" si="2"/>
        <v>0</v>
      </c>
      <c r="K24" s="36">
        <f t="shared" si="3"/>
        <v>0</v>
      </c>
    </row>
    <row r="25" spans="1:11" ht="15.75" customHeight="1" x14ac:dyDescent="0.2">
      <c r="A25" s="31" t="s">
        <v>196</v>
      </c>
      <c r="B25" s="32" t="s">
        <v>15</v>
      </c>
      <c r="C25" s="33" t="s">
        <v>16</v>
      </c>
      <c r="D25" s="34" t="s">
        <v>162</v>
      </c>
      <c r="E25" s="35">
        <v>1</v>
      </c>
      <c r="F25" s="35"/>
      <c r="G25" s="35">
        <f t="shared" si="0"/>
        <v>0</v>
      </c>
      <c r="H25" s="35"/>
      <c r="I25" s="35">
        <f t="shared" si="1"/>
        <v>0</v>
      </c>
      <c r="J25" s="35">
        <f t="shared" si="2"/>
        <v>0</v>
      </c>
      <c r="K25" s="36">
        <f t="shared" si="3"/>
        <v>0</v>
      </c>
    </row>
    <row r="26" spans="1:11" ht="25.5" x14ac:dyDescent="0.2">
      <c r="A26" s="31" t="s">
        <v>197</v>
      </c>
      <c r="B26" s="32" t="s">
        <v>21</v>
      </c>
      <c r="C26" s="33" t="s">
        <v>22</v>
      </c>
      <c r="D26" s="34" t="s">
        <v>163</v>
      </c>
      <c r="E26" s="35">
        <v>170</v>
      </c>
      <c r="F26" s="35"/>
      <c r="G26" s="35">
        <f t="shared" si="0"/>
        <v>0</v>
      </c>
      <c r="H26" s="35"/>
      <c r="I26" s="35">
        <f t="shared" si="1"/>
        <v>0</v>
      </c>
      <c r="J26" s="35">
        <f t="shared" si="2"/>
        <v>0</v>
      </c>
      <c r="K26" s="36">
        <f t="shared" si="3"/>
        <v>0</v>
      </c>
    </row>
    <row r="27" spans="1:11" ht="25.5" x14ac:dyDescent="0.2">
      <c r="A27" s="31" t="s">
        <v>198</v>
      </c>
      <c r="B27" s="32" t="s">
        <v>32</v>
      </c>
      <c r="C27" s="33" t="s">
        <v>33</v>
      </c>
      <c r="D27" s="34" t="s">
        <v>163</v>
      </c>
      <c r="E27" s="35">
        <v>170</v>
      </c>
      <c r="F27" s="35"/>
      <c r="G27" s="35">
        <f t="shared" si="0"/>
        <v>0</v>
      </c>
      <c r="H27" s="35"/>
      <c r="I27" s="35">
        <f t="shared" si="1"/>
        <v>0</v>
      </c>
      <c r="J27" s="35">
        <f t="shared" si="2"/>
        <v>0</v>
      </c>
      <c r="K27" s="36">
        <f t="shared" si="3"/>
        <v>0</v>
      </c>
    </row>
    <row r="28" spans="1:11" x14ac:dyDescent="0.2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6"/>
    </row>
    <row r="29" spans="1:11" x14ac:dyDescent="0.2">
      <c r="A29" s="27" t="s">
        <v>199</v>
      </c>
      <c r="B29" s="28"/>
      <c r="C29" s="29" t="s">
        <v>34</v>
      </c>
      <c r="D29" s="29"/>
      <c r="E29" s="29"/>
      <c r="F29" s="29"/>
      <c r="G29" s="30">
        <f>G30+G34+G57+G77+G80</f>
        <v>0</v>
      </c>
      <c r="H29" s="29"/>
      <c r="I29" s="30">
        <f>I30+I34+I57+I77+I80</f>
        <v>0</v>
      </c>
      <c r="J29" s="29"/>
      <c r="K29" s="41">
        <f>K30+K34+K57+K77+K80</f>
        <v>0</v>
      </c>
    </row>
    <row r="30" spans="1:11" x14ac:dyDescent="0.2">
      <c r="A30" s="37" t="s">
        <v>200</v>
      </c>
      <c r="B30" s="38"/>
      <c r="C30" s="38" t="s">
        <v>35</v>
      </c>
      <c r="D30" s="38"/>
      <c r="E30" s="38"/>
      <c r="F30" s="38"/>
      <c r="G30" s="39">
        <f>SUM(G31:G32)</f>
        <v>0</v>
      </c>
      <c r="H30" s="38"/>
      <c r="I30" s="39">
        <f>SUM(I31:I32)</f>
        <v>0</v>
      </c>
      <c r="J30" s="39"/>
      <c r="K30" s="40">
        <f>SUM(K31:K32)</f>
        <v>0</v>
      </c>
    </row>
    <row r="31" spans="1:11" ht="25.5" x14ac:dyDescent="0.2">
      <c r="A31" s="31" t="s">
        <v>201</v>
      </c>
      <c r="B31" s="32" t="s">
        <v>36</v>
      </c>
      <c r="C31" s="33" t="s">
        <v>37</v>
      </c>
      <c r="D31" s="34" t="s">
        <v>301</v>
      </c>
      <c r="E31" s="35">
        <v>235</v>
      </c>
      <c r="F31" s="35"/>
      <c r="G31" s="35">
        <f>ROUND(E31*F31,2)</f>
        <v>0</v>
      </c>
      <c r="H31" s="35"/>
      <c r="I31" s="35">
        <f>ROUND(E31*H31,2)</f>
        <v>0</v>
      </c>
      <c r="J31" s="35">
        <f>ROUND(F31+H31,2)</f>
        <v>0</v>
      </c>
      <c r="K31" s="36">
        <f>ROUND(E31*J31,2)</f>
        <v>0</v>
      </c>
    </row>
    <row r="32" spans="1:11" ht="25.5" x14ac:dyDescent="0.2">
      <c r="A32" s="31" t="s">
        <v>327</v>
      </c>
      <c r="B32" s="32" t="s">
        <v>324</v>
      </c>
      <c r="C32" s="33" t="s">
        <v>325</v>
      </c>
      <c r="D32" s="34" t="s">
        <v>326</v>
      </c>
      <c r="E32" s="35">
        <v>3</v>
      </c>
      <c r="F32" s="35"/>
      <c r="G32" s="35">
        <f>ROUND(E32*F32,2)</f>
        <v>0</v>
      </c>
      <c r="H32" s="35"/>
      <c r="I32" s="35">
        <f>ROUND(E32*H32,2)</f>
        <v>0</v>
      </c>
      <c r="J32" s="35">
        <f>ROUND(F32+H32,2)</f>
        <v>0</v>
      </c>
      <c r="K32" s="36">
        <f>ROUND(E32*J32,2)</f>
        <v>0</v>
      </c>
    </row>
    <row r="33" spans="1:11" x14ac:dyDescent="0.2">
      <c r="A33" s="31"/>
      <c r="B33" s="32"/>
      <c r="C33" s="33"/>
      <c r="D33" s="34"/>
      <c r="E33" s="35"/>
      <c r="F33" s="35"/>
      <c r="G33" s="35"/>
      <c r="H33" s="35"/>
      <c r="I33" s="35"/>
      <c r="J33" s="35"/>
      <c r="K33" s="36"/>
    </row>
    <row r="34" spans="1:11" x14ac:dyDescent="0.2">
      <c r="A34" s="37" t="s">
        <v>202</v>
      </c>
      <c r="B34" s="38"/>
      <c r="C34" s="38" t="s">
        <v>38</v>
      </c>
      <c r="D34" s="38"/>
      <c r="E34" s="38"/>
      <c r="F34" s="38"/>
      <c r="G34" s="39">
        <f>SUM(G35:G55)</f>
        <v>0</v>
      </c>
      <c r="H34" s="38"/>
      <c r="I34" s="39">
        <f>SUM(I35:I55)</f>
        <v>0</v>
      </c>
      <c r="J34" s="39"/>
      <c r="K34" s="40">
        <f>SUM(K35:K55)</f>
        <v>0</v>
      </c>
    </row>
    <row r="35" spans="1:11" ht="25.5" x14ac:dyDescent="0.2">
      <c r="A35" s="31" t="s">
        <v>203</v>
      </c>
      <c r="B35" s="32" t="s">
        <v>303</v>
      </c>
      <c r="C35" s="33" t="s">
        <v>304</v>
      </c>
      <c r="D35" s="34" t="s">
        <v>162</v>
      </c>
      <c r="E35" s="35">
        <v>1</v>
      </c>
      <c r="F35" s="35"/>
      <c r="G35" s="35">
        <f t="shared" ref="G35:G37" si="4">ROUND(E35*F35,2)</f>
        <v>0</v>
      </c>
      <c r="H35" s="35"/>
      <c r="I35" s="35">
        <f t="shared" ref="I35:I37" si="5">ROUND(E35*H35,2)</f>
        <v>0</v>
      </c>
      <c r="J35" s="35">
        <f t="shared" ref="J35:J37" si="6">ROUND(F35+H35,2)</f>
        <v>0</v>
      </c>
      <c r="K35" s="36">
        <f t="shared" ref="K35:K37" si="7">ROUND(E35*J35,2)</f>
        <v>0</v>
      </c>
    </row>
    <row r="36" spans="1:11" ht="38.25" x14ac:dyDescent="0.2">
      <c r="A36" s="31" t="s">
        <v>204</v>
      </c>
      <c r="B36" s="32" t="s">
        <v>305</v>
      </c>
      <c r="C36" s="33" t="s">
        <v>306</v>
      </c>
      <c r="D36" s="34" t="s">
        <v>162</v>
      </c>
      <c r="E36" s="35">
        <v>5</v>
      </c>
      <c r="F36" s="35"/>
      <c r="G36" s="35">
        <f t="shared" si="4"/>
        <v>0</v>
      </c>
      <c r="H36" s="35"/>
      <c r="I36" s="35">
        <f t="shared" si="5"/>
        <v>0</v>
      </c>
      <c r="J36" s="35">
        <f t="shared" si="6"/>
        <v>0</v>
      </c>
      <c r="K36" s="36">
        <f t="shared" si="7"/>
        <v>0</v>
      </c>
    </row>
    <row r="37" spans="1:11" ht="38.25" x14ac:dyDescent="0.2">
      <c r="A37" s="31" t="s">
        <v>205</v>
      </c>
      <c r="B37" s="32" t="s">
        <v>307</v>
      </c>
      <c r="C37" s="33" t="s">
        <v>308</v>
      </c>
      <c r="D37" s="34" t="s">
        <v>162</v>
      </c>
      <c r="E37" s="35">
        <v>1</v>
      </c>
      <c r="F37" s="35"/>
      <c r="G37" s="35">
        <f t="shared" si="4"/>
        <v>0</v>
      </c>
      <c r="H37" s="35"/>
      <c r="I37" s="35">
        <f t="shared" si="5"/>
        <v>0</v>
      </c>
      <c r="J37" s="35">
        <f t="shared" si="6"/>
        <v>0</v>
      </c>
      <c r="K37" s="36">
        <f t="shared" si="7"/>
        <v>0</v>
      </c>
    </row>
    <row r="38" spans="1:11" ht="25.5" x14ac:dyDescent="0.2">
      <c r="A38" s="31" t="s">
        <v>206</v>
      </c>
      <c r="B38" s="32" t="s">
        <v>69</v>
      </c>
      <c r="C38" s="33" t="s">
        <v>70</v>
      </c>
      <c r="D38" s="34" t="s">
        <v>162</v>
      </c>
      <c r="E38" s="35">
        <v>6</v>
      </c>
      <c r="F38" s="35"/>
      <c r="G38" s="35">
        <f t="shared" ref="G38:G46" si="8">ROUND(E38*F38,2)</f>
        <v>0</v>
      </c>
      <c r="H38" s="35"/>
      <c r="I38" s="35">
        <f t="shared" ref="I38:I46" si="9">ROUND(E38*H38,2)</f>
        <v>0</v>
      </c>
      <c r="J38" s="35">
        <f t="shared" ref="J38:J46" si="10">ROUND(F38+H38,2)</f>
        <v>0</v>
      </c>
      <c r="K38" s="36">
        <f t="shared" ref="K38:K46" si="11">ROUND(E38*J38,2)</f>
        <v>0</v>
      </c>
    </row>
    <row r="39" spans="1:11" ht="25.5" x14ac:dyDescent="0.2">
      <c r="A39" s="31" t="s">
        <v>370</v>
      </c>
      <c r="B39" s="32" t="s">
        <v>83</v>
      </c>
      <c r="C39" s="33" t="s">
        <v>84</v>
      </c>
      <c r="D39" s="34" t="s">
        <v>162</v>
      </c>
      <c r="E39" s="35">
        <v>1</v>
      </c>
      <c r="F39" s="35"/>
      <c r="G39" s="35">
        <f t="shared" si="8"/>
        <v>0</v>
      </c>
      <c r="H39" s="35"/>
      <c r="I39" s="35">
        <f t="shared" si="9"/>
        <v>0</v>
      </c>
      <c r="J39" s="35">
        <f t="shared" si="10"/>
        <v>0</v>
      </c>
      <c r="K39" s="36">
        <f t="shared" si="11"/>
        <v>0</v>
      </c>
    </row>
    <row r="40" spans="1:11" ht="25.5" x14ac:dyDescent="0.2">
      <c r="A40" s="31" t="s">
        <v>207</v>
      </c>
      <c r="B40" s="32" t="s">
        <v>81</v>
      </c>
      <c r="C40" s="33" t="s">
        <v>82</v>
      </c>
      <c r="D40" s="34" t="s">
        <v>162</v>
      </c>
      <c r="E40" s="35">
        <v>1</v>
      </c>
      <c r="F40" s="35"/>
      <c r="G40" s="35">
        <f t="shared" si="8"/>
        <v>0</v>
      </c>
      <c r="H40" s="35"/>
      <c r="I40" s="35">
        <f t="shared" si="9"/>
        <v>0</v>
      </c>
      <c r="J40" s="35">
        <f t="shared" si="10"/>
        <v>0</v>
      </c>
      <c r="K40" s="36">
        <f t="shared" si="11"/>
        <v>0</v>
      </c>
    </row>
    <row r="41" spans="1:11" ht="29.25" customHeight="1" x14ac:dyDescent="0.2">
      <c r="A41" s="31" t="s">
        <v>371</v>
      </c>
      <c r="B41" s="32" t="s">
        <v>85</v>
      </c>
      <c r="C41" s="33" t="s">
        <v>86</v>
      </c>
      <c r="D41" s="34" t="s">
        <v>162</v>
      </c>
      <c r="E41" s="35">
        <v>1</v>
      </c>
      <c r="F41" s="35"/>
      <c r="G41" s="35">
        <f t="shared" si="8"/>
        <v>0</v>
      </c>
      <c r="H41" s="35"/>
      <c r="I41" s="35">
        <f t="shared" si="9"/>
        <v>0</v>
      </c>
      <c r="J41" s="35">
        <f t="shared" si="10"/>
        <v>0</v>
      </c>
      <c r="K41" s="36">
        <f t="shared" si="11"/>
        <v>0</v>
      </c>
    </row>
    <row r="42" spans="1:11" ht="27" customHeight="1" x14ac:dyDescent="0.2">
      <c r="A42" s="31" t="s">
        <v>372</v>
      </c>
      <c r="B42" s="32" t="s">
        <v>87</v>
      </c>
      <c r="C42" s="33" t="s">
        <v>88</v>
      </c>
      <c r="D42" s="34" t="s">
        <v>162</v>
      </c>
      <c r="E42" s="35">
        <v>2</v>
      </c>
      <c r="F42" s="35"/>
      <c r="G42" s="35">
        <f t="shared" si="8"/>
        <v>0</v>
      </c>
      <c r="H42" s="35"/>
      <c r="I42" s="35">
        <f t="shared" si="9"/>
        <v>0</v>
      </c>
      <c r="J42" s="35">
        <f t="shared" si="10"/>
        <v>0</v>
      </c>
      <c r="K42" s="36">
        <f t="shared" si="11"/>
        <v>0</v>
      </c>
    </row>
    <row r="43" spans="1:11" ht="27" customHeight="1" x14ac:dyDescent="0.2">
      <c r="A43" s="31" t="s">
        <v>373</v>
      </c>
      <c r="B43" s="32" t="s">
        <v>89</v>
      </c>
      <c r="C43" s="33" t="s">
        <v>90</v>
      </c>
      <c r="D43" s="34" t="s">
        <v>162</v>
      </c>
      <c r="E43" s="35">
        <v>1</v>
      </c>
      <c r="F43" s="35"/>
      <c r="G43" s="35">
        <f t="shared" si="8"/>
        <v>0</v>
      </c>
      <c r="H43" s="35"/>
      <c r="I43" s="35">
        <f t="shared" si="9"/>
        <v>0</v>
      </c>
      <c r="J43" s="35">
        <f t="shared" si="10"/>
        <v>0</v>
      </c>
      <c r="K43" s="36">
        <f t="shared" si="11"/>
        <v>0</v>
      </c>
    </row>
    <row r="44" spans="1:11" ht="26.25" customHeight="1" x14ac:dyDescent="0.2">
      <c r="A44" s="31" t="s">
        <v>374</v>
      </c>
      <c r="B44" s="32" t="s">
        <v>45</v>
      </c>
      <c r="C44" s="33" t="s">
        <v>46</v>
      </c>
      <c r="D44" s="34" t="s">
        <v>162</v>
      </c>
      <c r="E44" s="35">
        <v>2</v>
      </c>
      <c r="F44" s="35"/>
      <c r="G44" s="35">
        <f t="shared" si="8"/>
        <v>0</v>
      </c>
      <c r="H44" s="35"/>
      <c r="I44" s="35">
        <f t="shared" si="9"/>
        <v>0</v>
      </c>
      <c r="J44" s="35">
        <f t="shared" si="10"/>
        <v>0</v>
      </c>
      <c r="K44" s="36">
        <f t="shared" si="11"/>
        <v>0</v>
      </c>
    </row>
    <row r="45" spans="1:11" ht="27.75" customHeight="1" x14ac:dyDescent="0.2">
      <c r="A45" s="31" t="s">
        <v>375</v>
      </c>
      <c r="B45" s="32" t="s">
        <v>41</v>
      </c>
      <c r="C45" s="33" t="s">
        <v>42</v>
      </c>
      <c r="D45" s="34" t="s">
        <v>162</v>
      </c>
      <c r="E45" s="35">
        <v>1</v>
      </c>
      <c r="F45" s="35"/>
      <c r="G45" s="35">
        <f t="shared" si="8"/>
        <v>0</v>
      </c>
      <c r="H45" s="35"/>
      <c r="I45" s="35">
        <f t="shared" si="9"/>
        <v>0</v>
      </c>
      <c r="J45" s="35">
        <f t="shared" si="10"/>
        <v>0</v>
      </c>
      <c r="K45" s="36">
        <f t="shared" si="11"/>
        <v>0</v>
      </c>
    </row>
    <row r="46" spans="1:11" ht="25.5" x14ac:dyDescent="0.2">
      <c r="A46" s="31" t="s">
        <v>208</v>
      </c>
      <c r="B46" s="32" t="s">
        <v>43</v>
      </c>
      <c r="C46" s="33" t="s">
        <v>44</v>
      </c>
      <c r="D46" s="34" t="s">
        <v>162</v>
      </c>
      <c r="E46" s="35">
        <v>1</v>
      </c>
      <c r="F46" s="35"/>
      <c r="G46" s="35">
        <f t="shared" si="8"/>
        <v>0</v>
      </c>
      <c r="H46" s="35"/>
      <c r="I46" s="35">
        <f t="shared" si="9"/>
        <v>0</v>
      </c>
      <c r="J46" s="35">
        <f t="shared" si="10"/>
        <v>0</v>
      </c>
      <c r="K46" s="36">
        <f t="shared" si="11"/>
        <v>0</v>
      </c>
    </row>
    <row r="47" spans="1:11" x14ac:dyDescent="0.2">
      <c r="A47" s="31" t="s">
        <v>209</v>
      </c>
      <c r="B47" s="32" t="s">
        <v>49</v>
      </c>
      <c r="C47" s="33" t="s">
        <v>50</v>
      </c>
      <c r="D47" s="34" t="s">
        <v>162</v>
      </c>
      <c r="E47" s="35">
        <v>4</v>
      </c>
      <c r="F47" s="35"/>
      <c r="G47" s="35">
        <f t="shared" ref="G47" si="12">ROUND(E47*F47,2)</f>
        <v>0</v>
      </c>
      <c r="H47" s="35"/>
      <c r="I47" s="35">
        <f t="shared" ref="I47" si="13">ROUND(E47*H47,2)</f>
        <v>0</v>
      </c>
      <c r="J47" s="35">
        <f t="shared" ref="J47" si="14">ROUND(F47+H47,2)</f>
        <v>0</v>
      </c>
      <c r="K47" s="36">
        <f t="shared" ref="K47" si="15">ROUND(E47*J47,2)</f>
        <v>0</v>
      </c>
    </row>
    <row r="48" spans="1:11" x14ac:dyDescent="0.2">
      <c r="A48" s="31" t="s">
        <v>210</v>
      </c>
      <c r="B48" s="32" t="s">
        <v>59</v>
      </c>
      <c r="C48" s="33" t="s">
        <v>60</v>
      </c>
      <c r="D48" s="34" t="s">
        <v>163</v>
      </c>
      <c r="E48" s="35">
        <v>455</v>
      </c>
      <c r="F48" s="35"/>
      <c r="G48" s="35">
        <f t="shared" ref="G48:G55" si="16">ROUND(E48*F48,2)</f>
        <v>0</v>
      </c>
      <c r="H48" s="35"/>
      <c r="I48" s="35">
        <f t="shared" ref="I48:I55" si="17">ROUND(E48*H48,2)</f>
        <v>0</v>
      </c>
      <c r="J48" s="35">
        <f t="shared" ref="J48:J55" si="18">ROUND(F48+H48,2)</f>
        <v>0</v>
      </c>
      <c r="K48" s="36">
        <f t="shared" ref="K48:K55" si="19">ROUND(E48*J48,2)</f>
        <v>0</v>
      </c>
    </row>
    <row r="49" spans="1:11" x14ac:dyDescent="0.2">
      <c r="A49" s="31" t="s">
        <v>211</v>
      </c>
      <c r="B49" s="32" t="s">
        <v>61</v>
      </c>
      <c r="C49" s="33" t="s">
        <v>62</v>
      </c>
      <c r="D49" s="34" t="s">
        <v>163</v>
      </c>
      <c r="E49" s="35">
        <v>552</v>
      </c>
      <c r="F49" s="35"/>
      <c r="G49" s="35">
        <f t="shared" si="16"/>
        <v>0</v>
      </c>
      <c r="H49" s="35"/>
      <c r="I49" s="35">
        <f t="shared" si="17"/>
        <v>0</v>
      </c>
      <c r="J49" s="35">
        <f t="shared" si="18"/>
        <v>0</v>
      </c>
      <c r="K49" s="36">
        <f t="shared" si="19"/>
        <v>0</v>
      </c>
    </row>
    <row r="50" spans="1:11" x14ac:dyDescent="0.2">
      <c r="A50" s="31" t="s">
        <v>212</v>
      </c>
      <c r="B50" s="32" t="s">
        <v>65</v>
      </c>
      <c r="C50" s="33" t="s">
        <v>66</v>
      </c>
      <c r="D50" s="34" t="s">
        <v>163</v>
      </c>
      <c r="E50" s="35">
        <v>60</v>
      </c>
      <c r="F50" s="35"/>
      <c r="G50" s="35">
        <f t="shared" si="16"/>
        <v>0</v>
      </c>
      <c r="H50" s="35"/>
      <c r="I50" s="35">
        <f t="shared" si="17"/>
        <v>0</v>
      </c>
      <c r="J50" s="35">
        <f t="shared" si="18"/>
        <v>0</v>
      </c>
      <c r="K50" s="36">
        <f t="shared" si="19"/>
        <v>0</v>
      </c>
    </row>
    <row r="51" spans="1:11" x14ac:dyDescent="0.2">
      <c r="A51" s="31" t="s">
        <v>213</v>
      </c>
      <c r="B51" s="32" t="s">
        <v>67</v>
      </c>
      <c r="C51" s="33" t="s">
        <v>68</v>
      </c>
      <c r="D51" s="34" t="s">
        <v>163</v>
      </c>
      <c r="E51" s="35">
        <v>82</v>
      </c>
      <c r="F51" s="35"/>
      <c r="G51" s="35">
        <f t="shared" si="16"/>
        <v>0</v>
      </c>
      <c r="H51" s="35"/>
      <c r="I51" s="35">
        <f t="shared" si="17"/>
        <v>0</v>
      </c>
      <c r="J51" s="35">
        <f t="shared" si="18"/>
        <v>0</v>
      </c>
      <c r="K51" s="36">
        <f t="shared" si="19"/>
        <v>0</v>
      </c>
    </row>
    <row r="52" spans="1:11" ht="38.25" x14ac:dyDescent="0.2">
      <c r="A52" s="31" t="s">
        <v>214</v>
      </c>
      <c r="B52" s="32" t="s">
        <v>53</v>
      </c>
      <c r="C52" s="33" t="s">
        <v>54</v>
      </c>
      <c r="D52" s="34" t="s">
        <v>163</v>
      </c>
      <c r="E52" s="35">
        <v>15</v>
      </c>
      <c r="F52" s="35"/>
      <c r="G52" s="35">
        <f t="shared" si="16"/>
        <v>0</v>
      </c>
      <c r="H52" s="35"/>
      <c r="I52" s="35">
        <f t="shared" si="17"/>
        <v>0</v>
      </c>
      <c r="J52" s="35">
        <f t="shared" si="18"/>
        <v>0</v>
      </c>
      <c r="K52" s="36">
        <f t="shared" si="19"/>
        <v>0</v>
      </c>
    </row>
    <row r="53" spans="1:11" ht="38.25" x14ac:dyDescent="0.2">
      <c r="A53" s="31" t="s">
        <v>215</v>
      </c>
      <c r="B53" s="32" t="s">
        <v>55</v>
      </c>
      <c r="C53" s="33" t="s">
        <v>56</v>
      </c>
      <c r="D53" s="34" t="s">
        <v>163</v>
      </c>
      <c r="E53" s="35">
        <v>8</v>
      </c>
      <c r="F53" s="35"/>
      <c r="G53" s="35">
        <f t="shared" si="16"/>
        <v>0</v>
      </c>
      <c r="H53" s="35"/>
      <c r="I53" s="35">
        <f t="shared" si="17"/>
        <v>0</v>
      </c>
      <c r="J53" s="35">
        <f t="shared" si="18"/>
        <v>0</v>
      </c>
      <c r="K53" s="36">
        <f t="shared" si="19"/>
        <v>0</v>
      </c>
    </row>
    <row r="54" spans="1:11" ht="42" customHeight="1" x14ac:dyDescent="0.2">
      <c r="A54" s="31" t="s">
        <v>216</v>
      </c>
      <c r="B54" s="32" t="s">
        <v>91</v>
      </c>
      <c r="C54" s="33" t="s">
        <v>92</v>
      </c>
      <c r="D54" s="34" t="s">
        <v>163</v>
      </c>
      <c r="E54" s="35">
        <v>219</v>
      </c>
      <c r="F54" s="35"/>
      <c r="G54" s="35">
        <f t="shared" si="16"/>
        <v>0</v>
      </c>
      <c r="H54" s="35"/>
      <c r="I54" s="35">
        <f t="shared" si="17"/>
        <v>0</v>
      </c>
      <c r="J54" s="35">
        <f t="shared" si="18"/>
        <v>0</v>
      </c>
      <c r="K54" s="36">
        <f t="shared" si="19"/>
        <v>0</v>
      </c>
    </row>
    <row r="55" spans="1:11" ht="40.5" customHeight="1" x14ac:dyDescent="0.2">
      <c r="A55" s="31" t="s">
        <v>217</v>
      </c>
      <c r="B55" s="32" t="s">
        <v>57</v>
      </c>
      <c r="C55" s="33" t="s">
        <v>58</v>
      </c>
      <c r="D55" s="34" t="s">
        <v>162</v>
      </c>
      <c r="E55" s="35">
        <v>36</v>
      </c>
      <c r="F55" s="35"/>
      <c r="G55" s="35">
        <f t="shared" si="16"/>
        <v>0</v>
      </c>
      <c r="H55" s="35"/>
      <c r="I55" s="35">
        <f t="shared" si="17"/>
        <v>0</v>
      </c>
      <c r="J55" s="35">
        <f t="shared" si="18"/>
        <v>0</v>
      </c>
      <c r="K55" s="36">
        <f t="shared" si="19"/>
        <v>0</v>
      </c>
    </row>
    <row r="56" spans="1:11" x14ac:dyDescent="0.2">
      <c r="A56" s="31"/>
      <c r="B56" s="32"/>
      <c r="C56" s="33"/>
      <c r="D56" s="34"/>
      <c r="E56" s="35"/>
      <c r="F56" s="35"/>
      <c r="G56" s="35"/>
      <c r="H56" s="35"/>
      <c r="I56" s="35"/>
      <c r="J56" s="35"/>
      <c r="K56" s="36"/>
    </row>
    <row r="57" spans="1:11" x14ac:dyDescent="0.2">
      <c r="A57" s="37" t="s">
        <v>218</v>
      </c>
      <c r="B57" s="38"/>
      <c r="C57" s="38" t="s">
        <v>93</v>
      </c>
      <c r="D57" s="38"/>
      <c r="E57" s="38"/>
      <c r="F57" s="38"/>
      <c r="G57" s="39">
        <f>SUM(G58:G75)</f>
        <v>0</v>
      </c>
      <c r="H57" s="38"/>
      <c r="I57" s="39">
        <f>SUM(I58:I75)</f>
        <v>0</v>
      </c>
      <c r="J57" s="39"/>
      <c r="K57" s="40">
        <f>SUM(K58:K75)</f>
        <v>0</v>
      </c>
    </row>
    <row r="58" spans="1:11" ht="38.25" x14ac:dyDescent="0.2">
      <c r="A58" s="31" t="s">
        <v>219</v>
      </c>
      <c r="B58" s="32" t="s">
        <v>305</v>
      </c>
      <c r="C58" s="33" t="s">
        <v>306</v>
      </c>
      <c r="D58" s="34" t="s">
        <v>162</v>
      </c>
      <c r="E58" s="35">
        <v>1</v>
      </c>
      <c r="F58" s="35"/>
      <c r="G58" s="35">
        <f t="shared" ref="G58:G59" si="20">ROUND(E58*F58,2)</f>
        <v>0</v>
      </c>
      <c r="H58" s="35"/>
      <c r="I58" s="35">
        <f t="shared" ref="I58:I59" si="21">ROUND(E58*H58,2)</f>
        <v>0</v>
      </c>
      <c r="J58" s="35">
        <f t="shared" ref="J58:J59" si="22">ROUND(F58+H58,2)</f>
        <v>0</v>
      </c>
      <c r="K58" s="36">
        <f t="shared" ref="K58:K59" si="23">ROUND(E58*J58,2)</f>
        <v>0</v>
      </c>
    </row>
    <row r="59" spans="1:11" ht="38.25" x14ac:dyDescent="0.2">
      <c r="A59" s="31" t="s">
        <v>220</v>
      </c>
      <c r="B59" s="32" t="s">
        <v>309</v>
      </c>
      <c r="C59" s="33" t="s">
        <v>310</v>
      </c>
      <c r="D59" s="34" t="s">
        <v>162</v>
      </c>
      <c r="E59" s="35">
        <v>1</v>
      </c>
      <c r="F59" s="35"/>
      <c r="G59" s="35">
        <f t="shared" si="20"/>
        <v>0</v>
      </c>
      <c r="H59" s="35"/>
      <c r="I59" s="35">
        <f t="shared" si="21"/>
        <v>0</v>
      </c>
      <c r="J59" s="35">
        <f t="shared" si="22"/>
        <v>0</v>
      </c>
      <c r="K59" s="36">
        <f t="shared" si="23"/>
        <v>0</v>
      </c>
    </row>
    <row r="60" spans="1:11" ht="25.5" x14ac:dyDescent="0.2">
      <c r="A60" s="31" t="s">
        <v>221</v>
      </c>
      <c r="B60" s="32" t="s">
        <v>71</v>
      </c>
      <c r="C60" s="33" t="s">
        <v>72</v>
      </c>
      <c r="D60" s="34" t="s">
        <v>162</v>
      </c>
      <c r="E60" s="35">
        <v>12</v>
      </c>
      <c r="F60" s="35"/>
      <c r="G60" s="35">
        <f t="shared" ref="G60:G67" si="24">ROUND(E60*F60,2)</f>
        <v>0</v>
      </c>
      <c r="H60" s="35"/>
      <c r="I60" s="35">
        <f t="shared" ref="I60:I67" si="25">ROUND(E60*H60,2)</f>
        <v>0</v>
      </c>
      <c r="J60" s="35">
        <f t="shared" ref="J60:J67" si="26">ROUND(F60+H60,2)</f>
        <v>0</v>
      </c>
      <c r="K60" s="36">
        <f t="shared" ref="K60:K67" si="27">ROUND(E60*J60,2)</f>
        <v>0</v>
      </c>
    </row>
    <row r="61" spans="1:11" ht="25.5" x14ac:dyDescent="0.2">
      <c r="A61" s="31" t="s">
        <v>222</v>
      </c>
      <c r="B61" s="32" t="s">
        <v>73</v>
      </c>
      <c r="C61" s="33" t="s">
        <v>74</v>
      </c>
      <c r="D61" s="34" t="s">
        <v>162</v>
      </c>
      <c r="E61" s="35">
        <v>2</v>
      </c>
      <c r="F61" s="35"/>
      <c r="G61" s="35">
        <f t="shared" si="24"/>
        <v>0</v>
      </c>
      <c r="H61" s="35"/>
      <c r="I61" s="35">
        <f t="shared" si="25"/>
        <v>0</v>
      </c>
      <c r="J61" s="35">
        <f t="shared" si="26"/>
        <v>0</v>
      </c>
      <c r="K61" s="36">
        <f t="shared" si="27"/>
        <v>0</v>
      </c>
    </row>
    <row r="62" spans="1:11" ht="25.5" x14ac:dyDescent="0.2">
      <c r="A62" s="31" t="s">
        <v>223</v>
      </c>
      <c r="B62" s="32" t="s">
        <v>75</v>
      </c>
      <c r="C62" s="33" t="s">
        <v>76</v>
      </c>
      <c r="D62" s="34" t="s">
        <v>162</v>
      </c>
      <c r="E62" s="35">
        <v>6</v>
      </c>
      <c r="F62" s="35"/>
      <c r="G62" s="35">
        <f t="shared" si="24"/>
        <v>0</v>
      </c>
      <c r="H62" s="35"/>
      <c r="I62" s="35">
        <f t="shared" si="25"/>
        <v>0</v>
      </c>
      <c r="J62" s="35">
        <f t="shared" si="26"/>
        <v>0</v>
      </c>
      <c r="K62" s="36">
        <f t="shared" si="27"/>
        <v>0</v>
      </c>
    </row>
    <row r="63" spans="1:11" ht="25.5" x14ac:dyDescent="0.2">
      <c r="A63" s="31" t="s">
        <v>224</v>
      </c>
      <c r="B63" s="32" t="s">
        <v>77</v>
      </c>
      <c r="C63" s="33" t="s">
        <v>78</v>
      </c>
      <c r="D63" s="34" t="s">
        <v>162</v>
      </c>
      <c r="E63" s="35">
        <v>2</v>
      </c>
      <c r="F63" s="35"/>
      <c r="G63" s="35">
        <f t="shared" si="24"/>
        <v>0</v>
      </c>
      <c r="H63" s="35"/>
      <c r="I63" s="35">
        <f t="shared" si="25"/>
        <v>0</v>
      </c>
      <c r="J63" s="35">
        <f t="shared" si="26"/>
        <v>0</v>
      </c>
      <c r="K63" s="36">
        <f t="shared" si="27"/>
        <v>0</v>
      </c>
    </row>
    <row r="64" spans="1:11" ht="25.5" x14ac:dyDescent="0.2">
      <c r="A64" s="31" t="s">
        <v>311</v>
      </c>
      <c r="B64" s="32" t="s">
        <v>79</v>
      </c>
      <c r="C64" s="33" t="s">
        <v>80</v>
      </c>
      <c r="D64" s="34" t="s">
        <v>162</v>
      </c>
      <c r="E64" s="35">
        <v>6</v>
      </c>
      <c r="F64" s="35"/>
      <c r="G64" s="35">
        <f t="shared" si="24"/>
        <v>0</v>
      </c>
      <c r="H64" s="35"/>
      <c r="I64" s="35">
        <f t="shared" si="25"/>
        <v>0</v>
      </c>
      <c r="J64" s="35">
        <f t="shared" si="26"/>
        <v>0</v>
      </c>
      <c r="K64" s="36">
        <f t="shared" si="27"/>
        <v>0</v>
      </c>
    </row>
    <row r="65" spans="1:11" x14ac:dyDescent="0.2">
      <c r="A65" s="31" t="s">
        <v>312</v>
      </c>
      <c r="B65" s="32" t="s">
        <v>47</v>
      </c>
      <c r="C65" s="33" t="s">
        <v>48</v>
      </c>
      <c r="D65" s="34" t="s">
        <v>162</v>
      </c>
      <c r="E65" s="35">
        <v>1</v>
      </c>
      <c r="F65" s="35"/>
      <c r="G65" s="35">
        <f t="shared" si="24"/>
        <v>0</v>
      </c>
      <c r="H65" s="35"/>
      <c r="I65" s="35">
        <f t="shared" si="25"/>
        <v>0</v>
      </c>
      <c r="J65" s="35">
        <f t="shared" si="26"/>
        <v>0</v>
      </c>
      <c r="K65" s="36">
        <f t="shared" si="27"/>
        <v>0</v>
      </c>
    </row>
    <row r="66" spans="1:11" ht="25.5" x14ac:dyDescent="0.2">
      <c r="A66" s="31" t="s">
        <v>313</v>
      </c>
      <c r="B66" s="32" t="s">
        <v>39</v>
      </c>
      <c r="C66" s="33" t="s">
        <v>40</v>
      </c>
      <c r="D66" s="34" t="s">
        <v>162</v>
      </c>
      <c r="E66" s="35">
        <v>1</v>
      </c>
      <c r="F66" s="35"/>
      <c r="G66" s="35">
        <f t="shared" si="24"/>
        <v>0</v>
      </c>
      <c r="H66" s="35"/>
      <c r="I66" s="35">
        <f t="shared" si="25"/>
        <v>0</v>
      </c>
      <c r="J66" s="35">
        <f t="shared" si="26"/>
        <v>0</v>
      </c>
      <c r="K66" s="36">
        <f t="shared" si="27"/>
        <v>0</v>
      </c>
    </row>
    <row r="67" spans="1:11" ht="15.75" customHeight="1" x14ac:dyDescent="0.2">
      <c r="A67" s="31" t="s">
        <v>314</v>
      </c>
      <c r="B67" s="32" t="s">
        <v>51</v>
      </c>
      <c r="C67" s="33" t="s">
        <v>52</v>
      </c>
      <c r="D67" s="34" t="s">
        <v>162</v>
      </c>
      <c r="E67" s="35">
        <v>12</v>
      </c>
      <c r="F67" s="35"/>
      <c r="G67" s="35">
        <f t="shared" si="24"/>
        <v>0</v>
      </c>
      <c r="H67" s="35"/>
      <c r="I67" s="35">
        <f t="shared" si="25"/>
        <v>0</v>
      </c>
      <c r="J67" s="35">
        <f t="shared" si="26"/>
        <v>0</v>
      </c>
      <c r="K67" s="36">
        <f t="shared" si="27"/>
        <v>0</v>
      </c>
    </row>
    <row r="68" spans="1:11" x14ac:dyDescent="0.2">
      <c r="A68" s="31" t="s">
        <v>315</v>
      </c>
      <c r="B68" s="32" t="s">
        <v>61</v>
      </c>
      <c r="C68" s="33" t="s">
        <v>62</v>
      </c>
      <c r="D68" s="34" t="s">
        <v>163</v>
      </c>
      <c r="E68" s="35">
        <v>138</v>
      </c>
      <c r="F68" s="35"/>
      <c r="G68" s="35">
        <f t="shared" ref="G68:G69" si="28">ROUND(E68*F68,2)</f>
        <v>0</v>
      </c>
      <c r="H68" s="35"/>
      <c r="I68" s="35">
        <f t="shared" ref="I68:I69" si="29">ROUND(E68*H68,2)</f>
        <v>0</v>
      </c>
      <c r="J68" s="35">
        <f t="shared" ref="J68:J69" si="30">ROUND(F68+H68,2)</f>
        <v>0</v>
      </c>
      <c r="K68" s="36">
        <f t="shared" ref="K68:K69" si="31">ROUND(E68*J68,2)</f>
        <v>0</v>
      </c>
    </row>
    <row r="69" spans="1:11" x14ac:dyDescent="0.2">
      <c r="A69" s="31" t="s">
        <v>316</v>
      </c>
      <c r="B69" s="32" t="s">
        <v>63</v>
      </c>
      <c r="C69" s="33" t="s">
        <v>64</v>
      </c>
      <c r="D69" s="34" t="s">
        <v>163</v>
      </c>
      <c r="E69" s="35">
        <v>153</v>
      </c>
      <c r="F69" s="35"/>
      <c r="G69" s="35">
        <f t="shared" si="28"/>
        <v>0</v>
      </c>
      <c r="H69" s="35"/>
      <c r="I69" s="35">
        <f t="shared" si="29"/>
        <v>0</v>
      </c>
      <c r="J69" s="35">
        <f t="shared" si="30"/>
        <v>0</v>
      </c>
      <c r="K69" s="36">
        <f t="shared" si="31"/>
        <v>0</v>
      </c>
    </row>
    <row r="70" spans="1:11" ht="51" x14ac:dyDescent="0.2">
      <c r="A70" s="31" t="s">
        <v>317</v>
      </c>
      <c r="B70" s="32" t="s">
        <v>98</v>
      </c>
      <c r="C70" s="33" t="s">
        <v>99</v>
      </c>
      <c r="D70" s="34" t="s">
        <v>162</v>
      </c>
      <c r="E70" s="35">
        <v>20</v>
      </c>
      <c r="F70" s="35"/>
      <c r="G70" s="35">
        <f>ROUND(E70*F70,2)</f>
        <v>0</v>
      </c>
      <c r="H70" s="35"/>
      <c r="I70" s="35">
        <f>ROUND(E70*H70,2)</f>
        <v>0</v>
      </c>
      <c r="J70" s="35">
        <f>ROUND(F70+H70,2)</f>
        <v>0</v>
      </c>
      <c r="K70" s="36">
        <f>ROUND(E70*J70,2)</f>
        <v>0</v>
      </c>
    </row>
    <row r="71" spans="1:11" ht="40.15" customHeight="1" x14ac:dyDescent="0.2">
      <c r="A71" s="31" t="s">
        <v>318</v>
      </c>
      <c r="B71" s="32" t="s">
        <v>96</v>
      </c>
      <c r="C71" s="33" t="s">
        <v>97</v>
      </c>
      <c r="D71" s="34" t="s">
        <v>162</v>
      </c>
      <c r="E71" s="35">
        <v>6</v>
      </c>
      <c r="F71" s="35"/>
      <c r="G71" s="35">
        <f>ROUND(E71*F71,2)</f>
        <v>0</v>
      </c>
      <c r="H71" s="35"/>
      <c r="I71" s="35">
        <f>ROUND(E71*H71,2)</f>
        <v>0</v>
      </c>
      <c r="J71" s="35">
        <f>ROUND(F71+H71,2)</f>
        <v>0</v>
      </c>
      <c r="K71" s="36">
        <f>ROUND(E71*J71,2)</f>
        <v>0</v>
      </c>
    </row>
    <row r="72" spans="1:11" ht="51" x14ac:dyDescent="0.2">
      <c r="A72" s="31" t="s">
        <v>319</v>
      </c>
      <c r="B72" s="32" t="s">
        <v>94</v>
      </c>
      <c r="C72" s="33" t="s">
        <v>95</v>
      </c>
      <c r="D72" s="34" t="s">
        <v>162</v>
      </c>
      <c r="E72" s="35">
        <v>2</v>
      </c>
      <c r="F72" s="35"/>
      <c r="G72" s="35">
        <f>ROUND(E72*F72,2)</f>
        <v>0</v>
      </c>
      <c r="H72" s="35"/>
      <c r="I72" s="35">
        <f>ROUND(E72*H72,2)</f>
        <v>0</v>
      </c>
      <c r="J72" s="35">
        <f>ROUND(F72+H72,2)</f>
        <v>0</v>
      </c>
      <c r="K72" s="36">
        <f>ROUND(E72*J72,2)</f>
        <v>0</v>
      </c>
    </row>
    <row r="73" spans="1:11" ht="25.5" x14ac:dyDescent="0.2">
      <c r="A73" s="31" t="s">
        <v>320</v>
      </c>
      <c r="B73" s="32" t="s">
        <v>100</v>
      </c>
      <c r="C73" s="33" t="s">
        <v>101</v>
      </c>
      <c r="D73" s="34" t="s">
        <v>163</v>
      </c>
      <c r="E73" s="35">
        <v>78</v>
      </c>
      <c r="F73" s="35"/>
      <c r="G73" s="35">
        <f t="shared" ref="G73:G75" si="32">ROUND(E73*F73,2)</f>
        <v>0</v>
      </c>
      <c r="H73" s="35"/>
      <c r="I73" s="35">
        <f t="shared" ref="I73:I75" si="33">ROUND(E73*H73,2)</f>
        <v>0</v>
      </c>
      <c r="J73" s="35">
        <f t="shared" ref="J73:J75" si="34">ROUND(F73+H73,2)</f>
        <v>0</v>
      </c>
      <c r="K73" s="36">
        <f t="shared" ref="K73:K75" si="35">ROUND(E73*J73,2)</f>
        <v>0</v>
      </c>
    </row>
    <row r="74" spans="1:11" ht="25.5" x14ac:dyDescent="0.2">
      <c r="A74" s="31" t="s">
        <v>321</v>
      </c>
      <c r="B74" s="32" t="s">
        <v>102</v>
      </c>
      <c r="C74" s="33" t="s">
        <v>103</v>
      </c>
      <c r="D74" s="34" t="s">
        <v>163</v>
      </c>
      <c r="E74" s="35">
        <v>109</v>
      </c>
      <c r="F74" s="35"/>
      <c r="G74" s="35">
        <f t="shared" si="32"/>
        <v>0</v>
      </c>
      <c r="H74" s="35"/>
      <c r="I74" s="35">
        <f t="shared" si="33"/>
        <v>0</v>
      </c>
      <c r="J74" s="35">
        <f t="shared" si="34"/>
        <v>0</v>
      </c>
      <c r="K74" s="36">
        <f t="shared" si="35"/>
        <v>0</v>
      </c>
    </row>
    <row r="75" spans="1:11" ht="25.5" x14ac:dyDescent="0.2">
      <c r="A75" s="31" t="s">
        <v>322</v>
      </c>
      <c r="B75" s="32" t="s">
        <v>104</v>
      </c>
      <c r="C75" s="33" t="s">
        <v>105</v>
      </c>
      <c r="D75" s="34" t="s">
        <v>163</v>
      </c>
      <c r="E75" s="35">
        <v>109</v>
      </c>
      <c r="F75" s="35"/>
      <c r="G75" s="35">
        <f t="shared" si="32"/>
        <v>0</v>
      </c>
      <c r="H75" s="35"/>
      <c r="I75" s="35">
        <f t="shared" si="33"/>
        <v>0</v>
      </c>
      <c r="J75" s="35">
        <f t="shared" si="34"/>
        <v>0</v>
      </c>
      <c r="K75" s="36">
        <f t="shared" si="35"/>
        <v>0</v>
      </c>
    </row>
    <row r="76" spans="1:11" x14ac:dyDescent="0.2">
      <c r="A76" s="31"/>
      <c r="B76" s="32"/>
      <c r="C76" s="33"/>
      <c r="D76" s="34"/>
      <c r="E76" s="35"/>
      <c r="F76" s="35"/>
      <c r="G76" s="35"/>
      <c r="H76" s="35"/>
      <c r="I76" s="35"/>
      <c r="J76" s="35"/>
      <c r="K76" s="36"/>
    </row>
    <row r="77" spans="1:11" x14ac:dyDescent="0.2">
      <c r="A77" s="37" t="s">
        <v>226</v>
      </c>
      <c r="B77" s="38"/>
      <c r="C77" s="38" t="s">
        <v>106</v>
      </c>
      <c r="D77" s="38"/>
      <c r="E77" s="38"/>
      <c r="F77" s="38"/>
      <c r="G77" s="39">
        <f>SUM(G78:G78)</f>
        <v>0</v>
      </c>
      <c r="H77" s="38"/>
      <c r="I77" s="39">
        <f>SUM(I78:I78)</f>
        <v>0</v>
      </c>
      <c r="J77" s="39"/>
      <c r="K77" s="40">
        <f>SUM(K78:K78)</f>
        <v>0</v>
      </c>
    </row>
    <row r="78" spans="1:11" ht="18" customHeight="1" x14ac:dyDescent="0.2">
      <c r="A78" s="31" t="s">
        <v>225</v>
      </c>
      <c r="B78" s="32" t="s">
        <v>107</v>
      </c>
      <c r="C78" s="33" t="s">
        <v>108</v>
      </c>
      <c r="D78" s="34" t="s">
        <v>301</v>
      </c>
      <c r="E78" s="35">
        <v>235</v>
      </c>
      <c r="F78" s="35"/>
      <c r="G78" s="35">
        <f>ROUND(E78*F78,2)</f>
        <v>0</v>
      </c>
      <c r="H78" s="35"/>
      <c r="I78" s="35">
        <f>ROUND(E78*H78,2)</f>
        <v>0</v>
      </c>
      <c r="J78" s="35">
        <f>ROUND(F78+H78,2)</f>
        <v>0</v>
      </c>
      <c r="K78" s="36">
        <f>ROUND(E78*J78,2)</f>
        <v>0</v>
      </c>
    </row>
    <row r="79" spans="1:11" x14ac:dyDescent="0.2">
      <c r="A79" s="31"/>
      <c r="B79" s="32"/>
      <c r="C79" s="33"/>
      <c r="D79" s="34"/>
      <c r="E79" s="35"/>
      <c r="F79" s="35"/>
      <c r="G79" s="35"/>
      <c r="H79" s="35"/>
      <c r="I79" s="35"/>
      <c r="J79" s="35"/>
      <c r="K79" s="36"/>
    </row>
    <row r="80" spans="1:11" x14ac:dyDescent="0.2">
      <c r="A80" s="37" t="s">
        <v>227</v>
      </c>
      <c r="B80" s="38"/>
      <c r="C80" s="38" t="s">
        <v>109</v>
      </c>
      <c r="D80" s="38"/>
      <c r="E80" s="38"/>
      <c r="F80" s="38"/>
      <c r="G80" s="39">
        <f>SUM(G81:G84)</f>
        <v>0</v>
      </c>
      <c r="H80" s="38"/>
      <c r="I80" s="39">
        <f>SUM(I81:I84)</f>
        <v>0</v>
      </c>
      <c r="J80" s="39"/>
      <c r="K80" s="40">
        <f>SUM(K81:K84)</f>
        <v>0</v>
      </c>
    </row>
    <row r="81" spans="1:11" ht="19.5" customHeight="1" x14ac:dyDescent="0.2">
      <c r="A81" s="31" t="s">
        <v>230</v>
      </c>
      <c r="B81" s="32" t="s">
        <v>110</v>
      </c>
      <c r="C81" s="33" t="s">
        <v>111</v>
      </c>
      <c r="D81" s="34" t="s">
        <v>301</v>
      </c>
      <c r="E81" s="35">
        <v>22</v>
      </c>
      <c r="F81" s="35"/>
      <c r="G81" s="35">
        <f>ROUND(E81*F81,2)</f>
        <v>0</v>
      </c>
      <c r="H81" s="35"/>
      <c r="I81" s="35">
        <f>ROUND(E81*H81,2)</f>
        <v>0</v>
      </c>
      <c r="J81" s="35">
        <f>ROUND(F81+H81,2)</f>
        <v>0</v>
      </c>
      <c r="K81" s="36">
        <f>ROUND(E81*J81,2)</f>
        <v>0</v>
      </c>
    </row>
    <row r="82" spans="1:11" ht="16.5" customHeight="1" x14ac:dyDescent="0.2">
      <c r="A82" s="31" t="s">
        <v>231</v>
      </c>
      <c r="B82" s="32" t="s">
        <v>116</v>
      </c>
      <c r="C82" s="33" t="s">
        <v>117</v>
      </c>
      <c r="D82" s="34" t="s">
        <v>301</v>
      </c>
      <c r="E82" s="35">
        <v>22</v>
      </c>
      <c r="F82" s="35"/>
      <c r="G82" s="35">
        <f>ROUND(E82*F82,2)</f>
        <v>0</v>
      </c>
      <c r="H82" s="35"/>
      <c r="I82" s="35">
        <f>ROUND(E82*H82,2)</f>
        <v>0</v>
      </c>
      <c r="J82" s="35">
        <f>ROUND(F82+H82,2)</f>
        <v>0</v>
      </c>
      <c r="K82" s="36">
        <f>ROUND(E82*J82,2)</f>
        <v>0</v>
      </c>
    </row>
    <row r="83" spans="1:11" ht="25.5" x14ac:dyDescent="0.2">
      <c r="A83" s="31" t="s">
        <v>232</v>
      </c>
      <c r="B83" s="32" t="s">
        <v>114</v>
      </c>
      <c r="C83" s="33" t="s">
        <v>115</v>
      </c>
      <c r="D83" s="34" t="s">
        <v>301</v>
      </c>
      <c r="E83" s="35">
        <v>153.12</v>
      </c>
      <c r="F83" s="35"/>
      <c r="G83" s="35">
        <f>ROUND(E83*F83,2)</f>
        <v>0</v>
      </c>
      <c r="H83" s="35"/>
      <c r="I83" s="35">
        <f>ROUND(E83*H83,2)</f>
        <v>0</v>
      </c>
      <c r="J83" s="35">
        <f>ROUND(F83+H83,2)</f>
        <v>0</v>
      </c>
      <c r="K83" s="36">
        <f>ROUND(E83*J83,2)</f>
        <v>0</v>
      </c>
    </row>
    <row r="84" spans="1:11" x14ac:dyDescent="0.2">
      <c r="A84" s="31" t="s">
        <v>233</v>
      </c>
      <c r="B84" s="32" t="s">
        <v>112</v>
      </c>
      <c r="C84" s="33" t="s">
        <v>113</v>
      </c>
      <c r="D84" s="34" t="s">
        <v>301</v>
      </c>
      <c r="E84" s="35">
        <v>235</v>
      </c>
      <c r="F84" s="35"/>
      <c r="G84" s="35">
        <f>ROUND(E84*F84,2)</f>
        <v>0</v>
      </c>
      <c r="H84" s="35"/>
      <c r="I84" s="35">
        <f>ROUND(E84*H84,2)</f>
        <v>0</v>
      </c>
      <c r="J84" s="35">
        <f>ROUND(F84+H84,2)</f>
        <v>0</v>
      </c>
      <c r="K84" s="36">
        <f>ROUND(E84*J84,2)</f>
        <v>0</v>
      </c>
    </row>
    <row r="85" spans="1:11" x14ac:dyDescent="0.2">
      <c r="A85" s="31"/>
      <c r="B85" s="32"/>
      <c r="C85" s="33"/>
      <c r="D85" s="34"/>
      <c r="E85" s="35"/>
      <c r="F85" s="35"/>
      <c r="G85" s="35"/>
      <c r="H85" s="35"/>
      <c r="I85" s="35"/>
      <c r="J85" s="35"/>
      <c r="K85" s="36"/>
    </row>
    <row r="86" spans="1:11" x14ac:dyDescent="0.2">
      <c r="A86" s="27">
        <v>3</v>
      </c>
      <c r="B86" s="28"/>
      <c r="C86" s="29" t="s">
        <v>118</v>
      </c>
      <c r="D86" s="29"/>
      <c r="E86" s="29"/>
      <c r="F86" s="29"/>
      <c r="G86" s="30">
        <f>G87+G91+G115+G135+G138</f>
        <v>0</v>
      </c>
      <c r="H86" s="29"/>
      <c r="I86" s="30">
        <f>I87+I91+I115+I135+I138</f>
        <v>0</v>
      </c>
      <c r="J86" s="29"/>
      <c r="K86" s="41">
        <f>K87+K91+K115+K135+K138</f>
        <v>0</v>
      </c>
    </row>
    <row r="87" spans="1:11" x14ac:dyDescent="0.2">
      <c r="A87" s="37" t="s">
        <v>228</v>
      </c>
      <c r="B87" s="38"/>
      <c r="C87" s="38" t="s">
        <v>35</v>
      </c>
      <c r="D87" s="38"/>
      <c r="E87" s="38"/>
      <c r="F87" s="38"/>
      <c r="G87" s="39">
        <f>SUM(G88:G89)</f>
        <v>0</v>
      </c>
      <c r="H87" s="38"/>
      <c r="I87" s="39">
        <f>SUM(I88:I89)</f>
        <v>0</v>
      </c>
      <c r="J87" s="39"/>
      <c r="K87" s="40">
        <f>SUM(K88:K89)</f>
        <v>0</v>
      </c>
    </row>
    <row r="88" spans="1:11" ht="25.5" x14ac:dyDescent="0.2">
      <c r="A88" s="31" t="s">
        <v>234</v>
      </c>
      <c r="B88" s="32" t="s">
        <v>36</v>
      </c>
      <c r="C88" s="33" t="s">
        <v>37</v>
      </c>
      <c r="D88" s="34" t="s">
        <v>301</v>
      </c>
      <c r="E88" s="35">
        <v>254</v>
      </c>
      <c r="F88" s="35"/>
      <c r="G88" s="35">
        <f>ROUND(E88*F88,2)</f>
        <v>0</v>
      </c>
      <c r="H88" s="35"/>
      <c r="I88" s="35">
        <f>ROUND(E88*H88,2)</f>
        <v>0</v>
      </c>
      <c r="J88" s="35">
        <f>ROUND(F88+H88,2)</f>
        <v>0</v>
      </c>
      <c r="K88" s="36">
        <f>ROUND(E88*J88,2)</f>
        <v>0</v>
      </c>
    </row>
    <row r="89" spans="1:11" ht="25.5" x14ac:dyDescent="0.2">
      <c r="A89" s="31" t="s">
        <v>323</v>
      </c>
      <c r="B89" s="32" t="s">
        <v>324</v>
      </c>
      <c r="C89" s="33" t="s">
        <v>325</v>
      </c>
      <c r="D89" s="34" t="s">
        <v>326</v>
      </c>
      <c r="E89" s="35">
        <v>3</v>
      </c>
      <c r="F89" s="35"/>
      <c r="G89" s="35">
        <f>ROUND(E89*F89,2)</f>
        <v>0</v>
      </c>
      <c r="H89" s="35"/>
      <c r="I89" s="35">
        <f>ROUND(E89*H89,2)</f>
        <v>0</v>
      </c>
      <c r="J89" s="35">
        <f>ROUND(F89+H89,2)</f>
        <v>0</v>
      </c>
      <c r="K89" s="36">
        <f>ROUND(E89*J89,2)</f>
        <v>0</v>
      </c>
    </row>
    <row r="90" spans="1:11" x14ac:dyDescent="0.2">
      <c r="A90" s="31"/>
      <c r="B90" s="32"/>
      <c r="C90" s="33"/>
      <c r="D90" s="34"/>
      <c r="E90" s="35"/>
      <c r="F90" s="35"/>
      <c r="G90" s="35"/>
      <c r="H90" s="35"/>
      <c r="I90" s="35"/>
      <c r="J90" s="35"/>
      <c r="K90" s="36"/>
    </row>
    <row r="91" spans="1:11" x14ac:dyDescent="0.2">
      <c r="A91" s="37" t="s">
        <v>229</v>
      </c>
      <c r="B91" s="38"/>
      <c r="C91" s="38" t="s">
        <v>38</v>
      </c>
      <c r="D91" s="38"/>
      <c r="E91" s="38"/>
      <c r="F91" s="38"/>
      <c r="G91" s="39">
        <f>SUM(G92:G113)</f>
        <v>0</v>
      </c>
      <c r="H91" s="38"/>
      <c r="I91" s="39">
        <f>SUM(I92:I113)</f>
        <v>0</v>
      </c>
      <c r="J91" s="39"/>
      <c r="K91" s="40">
        <f>SUM(K92:K113)</f>
        <v>0</v>
      </c>
    </row>
    <row r="92" spans="1:11" ht="25.5" x14ac:dyDescent="0.2">
      <c r="A92" s="31" t="s">
        <v>235</v>
      </c>
      <c r="B92" s="32" t="s">
        <v>328</v>
      </c>
      <c r="C92" s="42" t="s">
        <v>329</v>
      </c>
      <c r="D92" s="34" t="s">
        <v>162</v>
      </c>
      <c r="E92" s="43">
        <v>1</v>
      </c>
      <c r="F92" s="43"/>
      <c r="G92" s="43">
        <f t="shared" ref="G92" si="36">ROUND(E92*F92,2)</f>
        <v>0</v>
      </c>
      <c r="H92" s="43"/>
      <c r="I92" s="43">
        <f t="shared" ref="I92" si="37">ROUND(E92*H92,2)</f>
        <v>0</v>
      </c>
      <c r="J92" s="43">
        <f t="shared" ref="J92" si="38">ROUND(F92+H92,2)</f>
        <v>0</v>
      </c>
      <c r="K92" s="44">
        <f t="shared" ref="K92" si="39">ROUND(E92*J92,2)</f>
        <v>0</v>
      </c>
    </row>
    <row r="93" spans="1:11" ht="38.25" x14ac:dyDescent="0.2">
      <c r="A93" s="31" t="s">
        <v>236</v>
      </c>
      <c r="B93" s="32" t="s">
        <v>307</v>
      </c>
      <c r="C93" s="42" t="s">
        <v>308</v>
      </c>
      <c r="D93" s="34" t="s">
        <v>162</v>
      </c>
      <c r="E93" s="43">
        <v>2</v>
      </c>
      <c r="F93" s="43"/>
      <c r="G93" s="43">
        <f t="shared" ref="G93:G113" si="40">ROUND(E93*F93,2)</f>
        <v>0</v>
      </c>
      <c r="H93" s="43"/>
      <c r="I93" s="43">
        <f t="shared" ref="I93:I113" si="41">ROUND(E93*H93,2)</f>
        <v>0</v>
      </c>
      <c r="J93" s="43">
        <f t="shared" ref="J93:J113" si="42">ROUND(F93+H93,2)</f>
        <v>0</v>
      </c>
      <c r="K93" s="44">
        <f t="shared" ref="K93:K113" si="43">ROUND(E93*J93,2)</f>
        <v>0</v>
      </c>
    </row>
    <row r="94" spans="1:11" ht="38.25" x14ac:dyDescent="0.2">
      <c r="A94" s="31" t="s">
        <v>237</v>
      </c>
      <c r="B94" s="34" t="s">
        <v>330</v>
      </c>
      <c r="C94" s="42" t="s">
        <v>331</v>
      </c>
      <c r="D94" s="34" t="s">
        <v>162</v>
      </c>
      <c r="E94" s="43">
        <v>2</v>
      </c>
      <c r="F94" s="43"/>
      <c r="G94" s="43">
        <f t="shared" si="40"/>
        <v>0</v>
      </c>
      <c r="H94" s="43"/>
      <c r="I94" s="43">
        <f t="shared" si="41"/>
        <v>0</v>
      </c>
      <c r="J94" s="43">
        <f t="shared" si="42"/>
        <v>0</v>
      </c>
      <c r="K94" s="44">
        <f t="shared" si="43"/>
        <v>0</v>
      </c>
    </row>
    <row r="95" spans="1:11" ht="38.25" x14ac:dyDescent="0.2">
      <c r="A95" s="31" t="s">
        <v>238</v>
      </c>
      <c r="B95" s="32" t="s">
        <v>305</v>
      </c>
      <c r="C95" s="42" t="s">
        <v>306</v>
      </c>
      <c r="D95" s="34" t="s">
        <v>162</v>
      </c>
      <c r="E95" s="43">
        <v>2</v>
      </c>
      <c r="F95" s="43"/>
      <c r="G95" s="43">
        <f t="shared" si="40"/>
        <v>0</v>
      </c>
      <c r="H95" s="43"/>
      <c r="I95" s="43">
        <f t="shared" si="41"/>
        <v>0</v>
      </c>
      <c r="J95" s="43">
        <f t="shared" si="42"/>
        <v>0</v>
      </c>
      <c r="K95" s="44">
        <f t="shared" si="43"/>
        <v>0</v>
      </c>
    </row>
    <row r="96" spans="1:11" ht="25.5" x14ac:dyDescent="0.2">
      <c r="A96" s="31" t="s">
        <v>239</v>
      </c>
      <c r="B96" s="32" t="s">
        <v>131</v>
      </c>
      <c r="C96" s="33" t="s">
        <v>132</v>
      </c>
      <c r="D96" s="34" t="s">
        <v>162</v>
      </c>
      <c r="E96" s="35">
        <v>2</v>
      </c>
      <c r="F96" s="35"/>
      <c r="G96" s="35">
        <f t="shared" si="40"/>
        <v>0</v>
      </c>
      <c r="H96" s="35"/>
      <c r="I96" s="35">
        <f t="shared" si="41"/>
        <v>0</v>
      </c>
      <c r="J96" s="35">
        <f t="shared" si="42"/>
        <v>0</v>
      </c>
      <c r="K96" s="36">
        <f t="shared" si="43"/>
        <v>0</v>
      </c>
    </row>
    <row r="97" spans="1:11" ht="25.5" x14ac:dyDescent="0.2">
      <c r="A97" s="31" t="s">
        <v>240</v>
      </c>
      <c r="B97" s="32" t="s">
        <v>69</v>
      </c>
      <c r="C97" s="33" t="s">
        <v>70</v>
      </c>
      <c r="D97" s="34" t="s">
        <v>162</v>
      </c>
      <c r="E97" s="35">
        <v>26</v>
      </c>
      <c r="F97" s="35"/>
      <c r="G97" s="35">
        <f>ROUND(E97*F97,2)</f>
        <v>0</v>
      </c>
      <c r="H97" s="35"/>
      <c r="I97" s="35">
        <f>ROUND(E97*H97,2)</f>
        <v>0</v>
      </c>
      <c r="J97" s="35">
        <f>ROUND(F97+H97,2)</f>
        <v>0</v>
      </c>
      <c r="K97" s="36">
        <f>ROUND(E97*J97,2)</f>
        <v>0</v>
      </c>
    </row>
    <row r="98" spans="1:11" ht="25.5" x14ac:dyDescent="0.2">
      <c r="A98" s="31" t="s">
        <v>241</v>
      </c>
      <c r="B98" s="32" t="s">
        <v>83</v>
      </c>
      <c r="C98" s="33" t="s">
        <v>84</v>
      </c>
      <c r="D98" s="34" t="s">
        <v>162</v>
      </c>
      <c r="E98" s="35">
        <v>4</v>
      </c>
      <c r="F98" s="35"/>
      <c r="G98" s="35">
        <f>ROUND(E98*F98,2)</f>
        <v>0</v>
      </c>
      <c r="H98" s="35"/>
      <c r="I98" s="35">
        <f>ROUND(E98*H98,2)</f>
        <v>0</v>
      </c>
      <c r="J98" s="35">
        <f>ROUND(F98+H98,2)</f>
        <v>0</v>
      </c>
      <c r="K98" s="36">
        <f>ROUND(E98*J98,2)</f>
        <v>0</v>
      </c>
    </row>
    <row r="99" spans="1:11" ht="29.25" customHeight="1" x14ac:dyDescent="0.2">
      <c r="A99" s="31" t="s">
        <v>242</v>
      </c>
      <c r="B99" s="32" t="s">
        <v>81</v>
      </c>
      <c r="C99" s="33" t="s">
        <v>82</v>
      </c>
      <c r="D99" s="34" t="s">
        <v>162</v>
      </c>
      <c r="E99" s="35">
        <v>4</v>
      </c>
      <c r="F99" s="35"/>
      <c r="G99" s="35">
        <f>ROUND(E99*F99,2)</f>
        <v>0</v>
      </c>
      <c r="H99" s="35"/>
      <c r="I99" s="35">
        <f>ROUND(E99*H99,2)</f>
        <v>0</v>
      </c>
      <c r="J99" s="35">
        <f>ROUND(F99+H99,2)</f>
        <v>0</v>
      </c>
      <c r="K99" s="36">
        <f>ROUND(E99*J99,2)</f>
        <v>0</v>
      </c>
    </row>
    <row r="100" spans="1:11" ht="27.75" customHeight="1" x14ac:dyDescent="0.2">
      <c r="A100" s="31" t="s">
        <v>243</v>
      </c>
      <c r="B100" s="32" t="s">
        <v>85</v>
      </c>
      <c r="C100" s="33" t="s">
        <v>86</v>
      </c>
      <c r="D100" s="34" t="s">
        <v>162</v>
      </c>
      <c r="E100" s="35">
        <v>2</v>
      </c>
      <c r="F100" s="35"/>
      <c r="G100" s="35">
        <f>ROUND(E100*F100,2)</f>
        <v>0</v>
      </c>
      <c r="H100" s="35"/>
      <c r="I100" s="35">
        <f>ROUND(E100*H100,2)</f>
        <v>0</v>
      </c>
      <c r="J100" s="35">
        <f>ROUND(F100+H100,2)</f>
        <v>0</v>
      </c>
      <c r="K100" s="36">
        <f>ROUND(E100*J100,2)</f>
        <v>0</v>
      </c>
    </row>
    <row r="101" spans="1:11" ht="25.5" x14ac:dyDescent="0.2">
      <c r="A101" s="31" t="s">
        <v>244</v>
      </c>
      <c r="B101" s="32" t="s">
        <v>119</v>
      </c>
      <c r="C101" s="33" t="s">
        <v>120</v>
      </c>
      <c r="D101" s="34" t="s">
        <v>162</v>
      </c>
      <c r="E101" s="35">
        <v>1</v>
      </c>
      <c r="F101" s="35"/>
      <c r="G101" s="35">
        <f t="shared" si="40"/>
        <v>0</v>
      </c>
      <c r="H101" s="35"/>
      <c r="I101" s="35">
        <f t="shared" si="41"/>
        <v>0</v>
      </c>
      <c r="J101" s="35">
        <f t="shared" si="42"/>
        <v>0</v>
      </c>
      <c r="K101" s="36">
        <f t="shared" si="43"/>
        <v>0</v>
      </c>
    </row>
    <row r="102" spans="1:11" ht="25.5" x14ac:dyDescent="0.2">
      <c r="A102" s="31" t="s">
        <v>245</v>
      </c>
      <c r="B102" s="32" t="s">
        <v>41</v>
      </c>
      <c r="C102" s="33" t="s">
        <v>42</v>
      </c>
      <c r="D102" s="34" t="s">
        <v>162</v>
      </c>
      <c r="E102" s="35">
        <v>1</v>
      </c>
      <c r="F102" s="35"/>
      <c r="G102" s="35">
        <f t="shared" si="40"/>
        <v>0</v>
      </c>
      <c r="H102" s="35"/>
      <c r="I102" s="35">
        <f t="shared" si="41"/>
        <v>0</v>
      </c>
      <c r="J102" s="35">
        <f t="shared" si="42"/>
        <v>0</v>
      </c>
      <c r="K102" s="36">
        <f t="shared" si="43"/>
        <v>0</v>
      </c>
    </row>
    <row r="103" spans="1:11" ht="25.5" x14ac:dyDescent="0.2">
      <c r="A103" s="31" t="s">
        <v>246</v>
      </c>
      <c r="B103" s="32" t="s">
        <v>123</v>
      </c>
      <c r="C103" s="33" t="s">
        <v>124</v>
      </c>
      <c r="D103" s="34" t="s">
        <v>162</v>
      </c>
      <c r="E103" s="35">
        <v>1</v>
      </c>
      <c r="F103" s="35"/>
      <c r="G103" s="35">
        <f t="shared" si="40"/>
        <v>0</v>
      </c>
      <c r="H103" s="35"/>
      <c r="I103" s="35">
        <f t="shared" si="41"/>
        <v>0</v>
      </c>
      <c r="J103" s="35">
        <f t="shared" si="42"/>
        <v>0</v>
      </c>
      <c r="K103" s="36">
        <f t="shared" si="43"/>
        <v>0</v>
      </c>
    </row>
    <row r="104" spans="1:11" x14ac:dyDescent="0.2">
      <c r="A104" s="31" t="s">
        <v>247</v>
      </c>
      <c r="B104" s="32" t="s">
        <v>49</v>
      </c>
      <c r="C104" s="33" t="s">
        <v>50</v>
      </c>
      <c r="D104" s="34" t="s">
        <v>162</v>
      </c>
      <c r="E104" s="35">
        <v>4</v>
      </c>
      <c r="F104" s="35"/>
      <c r="G104" s="35">
        <f t="shared" si="40"/>
        <v>0</v>
      </c>
      <c r="H104" s="35"/>
      <c r="I104" s="35">
        <f t="shared" si="41"/>
        <v>0</v>
      </c>
      <c r="J104" s="35">
        <f t="shared" si="42"/>
        <v>0</v>
      </c>
      <c r="K104" s="36">
        <f t="shared" si="43"/>
        <v>0</v>
      </c>
    </row>
    <row r="105" spans="1:11" x14ac:dyDescent="0.2">
      <c r="A105" s="31" t="s">
        <v>248</v>
      </c>
      <c r="B105" s="32" t="s">
        <v>51</v>
      </c>
      <c r="C105" s="45" t="s">
        <v>52</v>
      </c>
      <c r="D105" s="34" t="s">
        <v>162</v>
      </c>
      <c r="E105" s="35">
        <v>16</v>
      </c>
      <c r="F105" s="35"/>
      <c r="G105" s="35">
        <f t="shared" si="40"/>
        <v>0</v>
      </c>
      <c r="H105" s="35"/>
      <c r="I105" s="35">
        <f t="shared" si="41"/>
        <v>0</v>
      </c>
      <c r="J105" s="35">
        <f t="shared" si="42"/>
        <v>0</v>
      </c>
      <c r="K105" s="36">
        <f t="shared" si="43"/>
        <v>0</v>
      </c>
    </row>
    <row r="106" spans="1:11" x14ac:dyDescent="0.2">
      <c r="A106" s="31" t="s">
        <v>249</v>
      </c>
      <c r="B106" s="32" t="s">
        <v>59</v>
      </c>
      <c r="C106" s="33" t="s">
        <v>60</v>
      </c>
      <c r="D106" s="34" t="s">
        <v>163</v>
      </c>
      <c r="E106" s="35">
        <v>714</v>
      </c>
      <c r="F106" s="35"/>
      <c r="G106" s="35">
        <f t="shared" si="40"/>
        <v>0</v>
      </c>
      <c r="H106" s="35"/>
      <c r="I106" s="35">
        <f t="shared" si="41"/>
        <v>0</v>
      </c>
      <c r="J106" s="35">
        <f t="shared" si="42"/>
        <v>0</v>
      </c>
      <c r="K106" s="36">
        <f t="shared" si="43"/>
        <v>0</v>
      </c>
    </row>
    <row r="107" spans="1:11" x14ac:dyDescent="0.2">
      <c r="A107" s="31" t="s">
        <v>250</v>
      </c>
      <c r="B107" s="32" t="s">
        <v>61</v>
      </c>
      <c r="C107" s="33" t="s">
        <v>62</v>
      </c>
      <c r="D107" s="34" t="s">
        <v>163</v>
      </c>
      <c r="E107" s="35">
        <v>187</v>
      </c>
      <c r="F107" s="35"/>
      <c r="G107" s="35">
        <f t="shared" si="40"/>
        <v>0</v>
      </c>
      <c r="H107" s="35"/>
      <c r="I107" s="35">
        <f t="shared" si="41"/>
        <v>0</v>
      </c>
      <c r="J107" s="35">
        <f t="shared" si="42"/>
        <v>0</v>
      </c>
      <c r="K107" s="36">
        <f t="shared" si="43"/>
        <v>0</v>
      </c>
    </row>
    <row r="108" spans="1:11" ht="16.5" customHeight="1" x14ac:dyDescent="0.2">
      <c r="A108" s="31" t="s">
        <v>251</v>
      </c>
      <c r="B108" s="32" t="s">
        <v>127</v>
      </c>
      <c r="C108" s="33" t="s">
        <v>128</v>
      </c>
      <c r="D108" s="34" t="s">
        <v>163</v>
      </c>
      <c r="E108" s="35">
        <v>81</v>
      </c>
      <c r="F108" s="35"/>
      <c r="G108" s="35">
        <f t="shared" si="40"/>
        <v>0</v>
      </c>
      <c r="H108" s="35"/>
      <c r="I108" s="35">
        <f t="shared" si="41"/>
        <v>0</v>
      </c>
      <c r="J108" s="35">
        <f t="shared" si="42"/>
        <v>0</v>
      </c>
      <c r="K108" s="36">
        <f t="shared" si="43"/>
        <v>0</v>
      </c>
    </row>
    <row r="109" spans="1:11" x14ac:dyDescent="0.2">
      <c r="A109" s="31" t="s">
        <v>252</v>
      </c>
      <c r="B109" s="32" t="s">
        <v>129</v>
      </c>
      <c r="C109" s="33" t="s">
        <v>130</v>
      </c>
      <c r="D109" s="34" t="s">
        <v>163</v>
      </c>
      <c r="E109" s="35">
        <v>54</v>
      </c>
      <c r="F109" s="35"/>
      <c r="G109" s="35">
        <f t="shared" si="40"/>
        <v>0</v>
      </c>
      <c r="H109" s="35"/>
      <c r="I109" s="35">
        <f t="shared" si="41"/>
        <v>0</v>
      </c>
      <c r="J109" s="35">
        <f t="shared" si="42"/>
        <v>0</v>
      </c>
      <c r="K109" s="36">
        <f t="shared" si="43"/>
        <v>0</v>
      </c>
    </row>
    <row r="110" spans="1:11" ht="38.25" x14ac:dyDescent="0.2">
      <c r="A110" s="31" t="s">
        <v>253</v>
      </c>
      <c r="B110" s="32" t="s">
        <v>53</v>
      </c>
      <c r="C110" s="33" t="s">
        <v>54</v>
      </c>
      <c r="D110" s="34" t="s">
        <v>163</v>
      </c>
      <c r="E110" s="35">
        <v>45</v>
      </c>
      <c r="F110" s="35"/>
      <c r="G110" s="35">
        <f t="shared" si="40"/>
        <v>0</v>
      </c>
      <c r="H110" s="35"/>
      <c r="I110" s="35">
        <f t="shared" si="41"/>
        <v>0</v>
      </c>
      <c r="J110" s="35">
        <f t="shared" si="42"/>
        <v>0</v>
      </c>
      <c r="K110" s="36">
        <f t="shared" si="43"/>
        <v>0</v>
      </c>
    </row>
    <row r="111" spans="1:11" ht="40.5" customHeight="1" x14ac:dyDescent="0.2">
      <c r="A111" s="31" t="s">
        <v>254</v>
      </c>
      <c r="B111" s="32" t="s">
        <v>55</v>
      </c>
      <c r="C111" s="33" t="s">
        <v>56</v>
      </c>
      <c r="D111" s="34" t="s">
        <v>163</v>
      </c>
      <c r="E111" s="35">
        <v>14.25</v>
      </c>
      <c r="F111" s="35"/>
      <c r="G111" s="35">
        <f t="shared" si="40"/>
        <v>0</v>
      </c>
      <c r="H111" s="35"/>
      <c r="I111" s="35">
        <f t="shared" si="41"/>
        <v>0</v>
      </c>
      <c r="J111" s="35">
        <f t="shared" si="42"/>
        <v>0</v>
      </c>
      <c r="K111" s="36">
        <f t="shared" si="43"/>
        <v>0</v>
      </c>
    </row>
    <row r="112" spans="1:11" ht="38.25" x14ac:dyDescent="0.2">
      <c r="A112" s="31" t="s">
        <v>255</v>
      </c>
      <c r="B112" s="32" t="s">
        <v>91</v>
      </c>
      <c r="C112" s="33" t="s">
        <v>92</v>
      </c>
      <c r="D112" s="34" t="s">
        <v>163</v>
      </c>
      <c r="E112" s="35">
        <v>171</v>
      </c>
      <c r="F112" s="35"/>
      <c r="G112" s="35">
        <f t="shared" si="40"/>
        <v>0</v>
      </c>
      <c r="H112" s="35"/>
      <c r="I112" s="35">
        <f t="shared" si="41"/>
        <v>0</v>
      </c>
      <c r="J112" s="35">
        <f t="shared" si="42"/>
        <v>0</v>
      </c>
      <c r="K112" s="36">
        <f t="shared" si="43"/>
        <v>0</v>
      </c>
    </row>
    <row r="113" spans="1:11" ht="38.25" x14ac:dyDescent="0.2">
      <c r="A113" s="31" t="s">
        <v>256</v>
      </c>
      <c r="B113" s="32" t="s">
        <v>57</v>
      </c>
      <c r="C113" s="33" t="s">
        <v>58</v>
      </c>
      <c r="D113" s="34" t="s">
        <v>162</v>
      </c>
      <c r="E113" s="35">
        <v>153</v>
      </c>
      <c r="F113" s="35"/>
      <c r="G113" s="35">
        <f t="shared" si="40"/>
        <v>0</v>
      </c>
      <c r="H113" s="35"/>
      <c r="I113" s="35">
        <f t="shared" si="41"/>
        <v>0</v>
      </c>
      <c r="J113" s="35">
        <f t="shared" si="42"/>
        <v>0</v>
      </c>
      <c r="K113" s="36">
        <f t="shared" si="43"/>
        <v>0</v>
      </c>
    </row>
    <row r="114" spans="1:11" x14ac:dyDescent="0.2">
      <c r="A114" s="31"/>
      <c r="B114" s="32"/>
      <c r="C114" s="33"/>
      <c r="D114" s="34"/>
      <c r="E114" s="35"/>
      <c r="F114" s="35"/>
      <c r="G114" s="35"/>
      <c r="H114" s="35"/>
      <c r="I114" s="35"/>
      <c r="J114" s="35"/>
      <c r="K114" s="36"/>
    </row>
    <row r="115" spans="1:11" x14ac:dyDescent="0.2">
      <c r="A115" s="37" t="s">
        <v>257</v>
      </c>
      <c r="B115" s="38"/>
      <c r="C115" s="38" t="s">
        <v>93</v>
      </c>
      <c r="D115" s="38"/>
      <c r="E115" s="38"/>
      <c r="F115" s="38"/>
      <c r="G115" s="39">
        <f>SUM(G116:G133)</f>
        <v>0</v>
      </c>
      <c r="H115" s="38"/>
      <c r="I115" s="39">
        <f>SUM(I116:I133)</f>
        <v>0</v>
      </c>
      <c r="J115" s="39"/>
      <c r="K115" s="40">
        <f>SUM(K116:K133)</f>
        <v>0</v>
      </c>
    </row>
    <row r="116" spans="1:11" ht="38.25" x14ac:dyDescent="0.2">
      <c r="A116" s="31" t="s">
        <v>258</v>
      </c>
      <c r="B116" s="33" t="s">
        <v>330</v>
      </c>
      <c r="C116" s="33" t="s">
        <v>331</v>
      </c>
      <c r="D116" s="34" t="s">
        <v>162</v>
      </c>
      <c r="E116" s="35">
        <v>1</v>
      </c>
      <c r="F116" s="35"/>
      <c r="G116" s="35">
        <f t="shared" ref="G116:G117" si="44">ROUND(E116*F116,2)</f>
        <v>0</v>
      </c>
      <c r="H116" s="35"/>
      <c r="I116" s="35">
        <f t="shared" ref="I116:I117" si="45">ROUND(E116*H116,2)</f>
        <v>0</v>
      </c>
      <c r="J116" s="35">
        <f t="shared" ref="J116:J117" si="46">ROUND(F116+H116,2)</f>
        <v>0</v>
      </c>
      <c r="K116" s="36">
        <f t="shared" ref="K116:K117" si="47">ROUND(E116*J116,2)</f>
        <v>0</v>
      </c>
    </row>
    <row r="117" spans="1:11" ht="38.25" x14ac:dyDescent="0.2">
      <c r="A117" s="31" t="s">
        <v>259</v>
      </c>
      <c r="B117" s="32" t="s">
        <v>305</v>
      </c>
      <c r="C117" s="33" t="s">
        <v>306</v>
      </c>
      <c r="D117" s="34" t="s">
        <v>162</v>
      </c>
      <c r="E117" s="35">
        <v>1</v>
      </c>
      <c r="F117" s="35"/>
      <c r="G117" s="35">
        <f t="shared" si="44"/>
        <v>0</v>
      </c>
      <c r="H117" s="35"/>
      <c r="I117" s="35">
        <f t="shared" si="45"/>
        <v>0</v>
      </c>
      <c r="J117" s="35">
        <f t="shared" si="46"/>
        <v>0</v>
      </c>
      <c r="K117" s="36">
        <f t="shared" si="47"/>
        <v>0</v>
      </c>
    </row>
    <row r="118" spans="1:11" ht="25.5" x14ac:dyDescent="0.2">
      <c r="A118" s="31" t="s">
        <v>260</v>
      </c>
      <c r="B118" s="32" t="s">
        <v>71</v>
      </c>
      <c r="C118" s="45" t="s">
        <v>72</v>
      </c>
      <c r="D118" s="34" t="s">
        <v>162</v>
      </c>
      <c r="E118" s="35">
        <v>12</v>
      </c>
      <c r="F118" s="35"/>
      <c r="G118" s="35">
        <f t="shared" ref="G118:G133" si="48">ROUND(E118*F118,2)</f>
        <v>0</v>
      </c>
      <c r="H118" s="35"/>
      <c r="I118" s="35">
        <f t="shared" ref="I118:I133" si="49">ROUND(E118*H118,2)</f>
        <v>0</v>
      </c>
      <c r="J118" s="35">
        <f t="shared" ref="J118:J133" si="50">ROUND(F118+H118,2)</f>
        <v>0</v>
      </c>
      <c r="K118" s="36">
        <f t="shared" ref="K118:K133" si="51">ROUND(E118*J118,2)</f>
        <v>0</v>
      </c>
    </row>
    <row r="119" spans="1:11" ht="25.5" x14ac:dyDescent="0.2">
      <c r="A119" s="31" t="s">
        <v>261</v>
      </c>
      <c r="B119" s="32" t="s">
        <v>73</v>
      </c>
      <c r="C119" s="45" t="s">
        <v>74</v>
      </c>
      <c r="D119" s="34" t="s">
        <v>162</v>
      </c>
      <c r="E119" s="35">
        <v>9</v>
      </c>
      <c r="F119" s="35"/>
      <c r="G119" s="35">
        <f t="shared" si="48"/>
        <v>0</v>
      </c>
      <c r="H119" s="35"/>
      <c r="I119" s="35">
        <f t="shared" si="49"/>
        <v>0</v>
      </c>
      <c r="J119" s="35">
        <f t="shared" si="50"/>
        <v>0</v>
      </c>
      <c r="K119" s="36">
        <f t="shared" si="51"/>
        <v>0</v>
      </c>
    </row>
    <row r="120" spans="1:11" ht="25.5" x14ac:dyDescent="0.2">
      <c r="A120" s="31" t="s">
        <v>262</v>
      </c>
      <c r="B120" s="32" t="s">
        <v>75</v>
      </c>
      <c r="C120" s="45" t="s">
        <v>76</v>
      </c>
      <c r="D120" s="34" t="s">
        <v>162</v>
      </c>
      <c r="E120" s="35">
        <v>9</v>
      </c>
      <c r="F120" s="35"/>
      <c r="G120" s="35">
        <f t="shared" si="48"/>
        <v>0</v>
      </c>
      <c r="H120" s="35"/>
      <c r="I120" s="35">
        <f t="shared" si="49"/>
        <v>0</v>
      </c>
      <c r="J120" s="35">
        <f t="shared" si="50"/>
        <v>0</v>
      </c>
      <c r="K120" s="36">
        <f t="shared" si="51"/>
        <v>0</v>
      </c>
    </row>
    <row r="121" spans="1:11" ht="25.5" x14ac:dyDescent="0.2">
      <c r="A121" s="31" t="s">
        <v>263</v>
      </c>
      <c r="B121" s="32" t="s">
        <v>77</v>
      </c>
      <c r="C121" s="45" t="s">
        <v>78</v>
      </c>
      <c r="D121" s="34" t="s">
        <v>162</v>
      </c>
      <c r="E121" s="35">
        <v>1</v>
      </c>
      <c r="F121" s="35"/>
      <c r="G121" s="35">
        <f t="shared" si="48"/>
        <v>0</v>
      </c>
      <c r="H121" s="35"/>
      <c r="I121" s="35">
        <f t="shared" si="49"/>
        <v>0</v>
      </c>
      <c r="J121" s="35">
        <f t="shared" si="50"/>
        <v>0</v>
      </c>
      <c r="K121" s="36">
        <f t="shared" si="51"/>
        <v>0</v>
      </c>
    </row>
    <row r="122" spans="1:11" ht="25.5" x14ac:dyDescent="0.2">
      <c r="A122" s="31" t="s">
        <v>264</v>
      </c>
      <c r="B122" s="32" t="s">
        <v>121</v>
      </c>
      <c r="C122" s="45" t="s">
        <v>122</v>
      </c>
      <c r="D122" s="34" t="s">
        <v>162</v>
      </c>
      <c r="E122" s="35">
        <v>1</v>
      </c>
      <c r="F122" s="35"/>
      <c r="G122" s="35">
        <f t="shared" si="48"/>
        <v>0</v>
      </c>
      <c r="H122" s="35"/>
      <c r="I122" s="35">
        <f t="shared" si="49"/>
        <v>0</v>
      </c>
      <c r="J122" s="35">
        <f t="shared" si="50"/>
        <v>0</v>
      </c>
      <c r="K122" s="36">
        <f t="shared" si="51"/>
        <v>0</v>
      </c>
    </row>
    <row r="123" spans="1:11" ht="25.5" x14ac:dyDescent="0.2">
      <c r="A123" s="31" t="s">
        <v>333</v>
      </c>
      <c r="B123" s="32" t="s">
        <v>39</v>
      </c>
      <c r="C123" s="45" t="s">
        <v>40</v>
      </c>
      <c r="D123" s="34" t="s">
        <v>162</v>
      </c>
      <c r="E123" s="35">
        <v>1</v>
      </c>
      <c r="F123" s="35"/>
      <c r="G123" s="35">
        <f t="shared" si="48"/>
        <v>0</v>
      </c>
      <c r="H123" s="35"/>
      <c r="I123" s="35">
        <f t="shared" si="49"/>
        <v>0</v>
      </c>
      <c r="J123" s="35">
        <f t="shared" si="50"/>
        <v>0</v>
      </c>
      <c r="K123" s="36">
        <f t="shared" si="51"/>
        <v>0</v>
      </c>
    </row>
    <row r="124" spans="1:11" x14ac:dyDescent="0.2">
      <c r="A124" s="31" t="s">
        <v>332</v>
      </c>
      <c r="B124" s="32" t="s">
        <v>51</v>
      </c>
      <c r="C124" s="45" t="s">
        <v>52</v>
      </c>
      <c r="D124" s="34" t="s">
        <v>162</v>
      </c>
      <c r="E124" s="35">
        <v>8</v>
      </c>
      <c r="F124" s="35"/>
      <c r="G124" s="35">
        <f t="shared" si="48"/>
        <v>0</v>
      </c>
      <c r="H124" s="35"/>
      <c r="I124" s="35">
        <f t="shared" si="49"/>
        <v>0</v>
      </c>
      <c r="J124" s="35">
        <f t="shared" si="50"/>
        <v>0</v>
      </c>
      <c r="K124" s="36">
        <f t="shared" si="51"/>
        <v>0</v>
      </c>
    </row>
    <row r="125" spans="1:11" x14ac:dyDescent="0.2">
      <c r="A125" s="31" t="s">
        <v>334</v>
      </c>
      <c r="B125" s="32" t="s">
        <v>125</v>
      </c>
      <c r="C125" s="45" t="s">
        <v>126</v>
      </c>
      <c r="D125" s="34" t="s">
        <v>163</v>
      </c>
      <c r="E125" s="35">
        <v>166</v>
      </c>
      <c r="F125" s="35"/>
      <c r="G125" s="35">
        <f t="shared" si="48"/>
        <v>0</v>
      </c>
      <c r="H125" s="35"/>
      <c r="I125" s="35">
        <f t="shared" si="49"/>
        <v>0</v>
      </c>
      <c r="J125" s="35">
        <f t="shared" si="50"/>
        <v>0</v>
      </c>
      <c r="K125" s="36">
        <f t="shared" si="51"/>
        <v>0</v>
      </c>
    </row>
    <row r="126" spans="1:11" x14ac:dyDescent="0.2">
      <c r="A126" s="31" t="s">
        <v>335</v>
      </c>
      <c r="B126" s="32" t="s">
        <v>63</v>
      </c>
      <c r="C126" s="45" t="s">
        <v>64</v>
      </c>
      <c r="D126" s="34" t="s">
        <v>163</v>
      </c>
      <c r="E126" s="35">
        <v>157</v>
      </c>
      <c r="F126" s="35"/>
      <c r="G126" s="35">
        <f t="shared" si="48"/>
        <v>0</v>
      </c>
      <c r="H126" s="35"/>
      <c r="I126" s="35">
        <f t="shared" si="49"/>
        <v>0</v>
      </c>
      <c r="J126" s="35">
        <f t="shared" si="50"/>
        <v>0</v>
      </c>
      <c r="K126" s="36">
        <f t="shared" si="51"/>
        <v>0</v>
      </c>
    </row>
    <row r="127" spans="1:11" ht="36.6" customHeight="1" x14ac:dyDescent="0.2">
      <c r="A127" s="31" t="s">
        <v>336</v>
      </c>
      <c r="B127" s="32" t="s">
        <v>135</v>
      </c>
      <c r="C127" s="33" t="s">
        <v>136</v>
      </c>
      <c r="D127" s="34" t="s">
        <v>162</v>
      </c>
      <c r="E127" s="35">
        <v>20</v>
      </c>
      <c r="F127" s="35"/>
      <c r="G127" s="35">
        <f>ROUND(E127*F127,2)</f>
        <v>0</v>
      </c>
      <c r="H127" s="35"/>
      <c r="I127" s="35">
        <f>ROUND(E127*H127,2)</f>
        <v>0</v>
      </c>
      <c r="J127" s="35">
        <f>ROUND(F127+H127,2)</f>
        <v>0</v>
      </c>
      <c r="K127" s="36">
        <f>ROUND(E127*J127,2)</f>
        <v>0</v>
      </c>
    </row>
    <row r="128" spans="1:11" ht="51" x14ac:dyDescent="0.2">
      <c r="A128" s="31" t="s">
        <v>337</v>
      </c>
      <c r="B128" s="32" t="s">
        <v>137</v>
      </c>
      <c r="C128" s="33" t="s">
        <v>138</v>
      </c>
      <c r="D128" s="34" t="s">
        <v>162</v>
      </c>
      <c r="E128" s="35">
        <v>2</v>
      </c>
      <c r="F128" s="35"/>
      <c r="G128" s="35">
        <f>ROUND(E128*F128,2)</f>
        <v>0</v>
      </c>
      <c r="H128" s="35"/>
      <c r="I128" s="35">
        <f>ROUND(E128*H128,2)</f>
        <v>0</v>
      </c>
      <c r="J128" s="35">
        <f>ROUND(F128+H128,2)</f>
        <v>0</v>
      </c>
      <c r="K128" s="36">
        <f>ROUND(E128*J128,2)</f>
        <v>0</v>
      </c>
    </row>
    <row r="129" spans="1:11" ht="51" x14ac:dyDescent="0.2">
      <c r="A129" s="31" t="s">
        <v>338</v>
      </c>
      <c r="B129" s="32" t="s">
        <v>139</v>
      </c>
      <c r="C129" s="33" t="s">
        <v>140</v>
      </c>
      <c r="D129" s="34" t="s">
        <v>162</v>
      </c>
      <c r="E129" s="35">
        <v>8</v>
      </c>
      <c r="F129" s="35"/>
      <c r="G129" s="35">
        <f>ROUND(E129*F129,2)</f>
        <v>0</v>
      </c>
      <c r="H129" s="35"/>
      <c r="I129" s="35">
        <f>ROUND(E129*H129,2)</f>
        <v>0</v>
      </c>
      <c r="J129" s="35">
        <f>ROUND(F129+H129,2)</f>
        <v>0</v>
      </c>
      <c r="K129" s="36">
        <f>ROUND(E129*J129,2)</f>
        <v>0</v>
      </c>
    </row>
    <row r="130" spans="1:11" ht="38.25" x14ac:dyDescent="0.2">
      <c r="A130" s="31" t="s">
        <v>339</v>
      </c>
      <c r="B130" s="32" t="s">
        <v>133</v>
      </c>
      <c r="C130" s="33" t="s">
        <v>134</v>
      </c>
      <c r="D130" s="34" t="s">
        <v>162</v>
      </c>
      <c r="E130" s="35">
        <v>1</v>
      </c>
      <c r="F130" s="35"/>
      <c r="G130" s="35">
        <f>ROUND(E130*F130,2)</f>
        <v>0</v>
      </c>
      <c r="H130" s="35"/>
      <c r="I130" s="35">
        <f>ROUND(E130*H130,2)</f>
        <v>0</v>
      </c>
      <c r="J130" s="35">
        <f>ROUND(F130+H130,2)</f>
        <v>0</v>
      </c>
      <c r="K130" s="36">
        <f>ROUND(E130*J130,2)</f>
        <v>0</v>
      </c>
    </row>
    <row r="131" spans="1:11" ht="25.5" x14ac:dyDescent="0.2">
      <c r="A131" s="31" t="s">
        <v>340</v>
      </c>
      <c r="B131" s="32" t="s">
        <v>100</v>
      </c>
      <c r="C131" s="33" t="s">
        <v>101</v>
      </c>
      <c r="D131" s="34" t="s">
        <v>163</v>
      </c>
      <c r="E131" s="35">
        <v>154</v>
      </c>
      <c r="F131" s="35"/>
      <c r="G131" s="35">
        <f t="shared" si="48"/>
        <v>0</v>
      </c>
      <c r="H131" s="35"/>
      <c r="I131" s="35">
        <f t="shared" si="49"/>
        <v>0</v>
      </c>
      <c r="J131" s="35">
        <f t="shared" si="50"/>
        <v>0</v>
      </c>
      <c r="K131" s="36">
        <f t="shared" si="51"/>
        <v>0</v>
      </c>
    </row>
    <row r="132" spans="1:11" ht="25.5" x14ac:dyDescent="0.2">
      <c r="A132" s="31" t="s">
        <v>341</v>
      </c>
      <c r="B132" s="32" t="s">
        <v>102</v>
      </c>
      <c r="C132" s="33" t="s">
        <v>103</v>
      </c>
      <c r="D132" s="34" t="s">
        <v>163</v>
      </c>
      <c r="E132" s="35">
        <v>115</v>
      </c>
      <c r="F132" s="35"/>
      <c r="G132" s="35">
        <f t="shared" si="48"/>
        <v>0</v>
      </c>
      <c r="H132" s="35"/>
      <c r="I132" s="35">
        <f t="shared" si="49"/>
        <v>0</v>
      </c>
      <c r="J132" s="35">
        <f t="shared" si="50"/>
        <v>0</v>
      </c>
      <c r="K132" s="36">
        <f t="shared" si="51"/>
        <v>0</v>
      </c>
    </row>
    <row r="133" spans="1:11" ht="25.5" x14ac:dyDescent="0.2">
      <c r="A133" s="31" t="s">
        <v>342</v>
      </c>
      <c r="B133" s="32" t="s">
        <v>104</v>
      </c>
      <c r="C133" s="33" t="s">
        <v>105</v>
      </c>
      <c r="D133" s="34" t="s">
        <v>163</v>
      </c>
      <c r="E133" s="35">
        <v>115</v>
      </c>
      <c r="F133" s="35"/>
      <c r="G133" s="35">
        <f t="shared" si="48"/>
        <v>0</v>
      </c>
      <c r="H133" s="35"/>
      <c r="I133" s="35">
        <f t="shared" si="49"/>
        <v>0</v>
      </c>
      <c r="J133" s="35">
        <f t="shared" si="50"/>
        <v>0</v>
      </c>
      <c r="K133" s="36">
        <f t="shared" si="51"/>
        <v>0</v>
      </c>
    </row>
    <row r="134" spans="1:11" x14ac:dyDescent="0.2">
      <c r="A134" s="31"/>
      <c r="B134" s="32"/>
      <c r="C134" s="33"/>
      <c r="D134" s="34"/>
      <c r="E134" s="35"/>
      <c r="F134" s="35"/>
      <c r="G134" s="35"/>
      <c r="H134" s="35"/>
      <c r="I134" s="35"/>
      <c r="J134" s="35"/>
      <c r="K134" s="36"/>
    </row>
    <row r="135" spans="1:11" x14ac:dyDescent="0.2">
      <c r="A135" s="37" t="s">
        <v>265</v>
      </c>
      <c r="B135" s="38"/>
      <c r="C135" s="38" t="s">
        <v>106</v>
      </c>
      <c r="D135" s="38"/>
      <c r="E135" s="38"/>
      <c r="F135" s="38"/>
      <c r="G135" s="39">
        <f>SUM(G136:G136)</f>
        <v>0</v>
      </c>
      <c r="H135" s="38"/>
      <c r="I135" s="39">
        <f>SUM(I136:I136)</f>
        <v>0</v>
      </c>
      <c r="J135" s="39"/>
      <c r="K135" s="40">
        <f>SUM(K136:K136)</f>
        <v>0</v>
      </c>
    </row>
    <row r="136" spans="1:11" ht="15.75" customHeight="1" x14ac:dyDescent="0.2">
      <c r="A136" s="31" t="s">
        <v>267</v>
      </c>
      <c r="B136" s="32" t="s">
        <v>107</v>
      </c>
      <c r="C136" s="33" t="s">
        <v>108</v>
      </c>
      <c r="D136" s="34" t="s">
        <v>301</v>
      </c>
      <c r="E136" s="35">
        <v>254</v>
      </c>
      <c r="F136" s="35"/>
      <c r="G136" s="35">
        <f>ROUND(E136*F136,2)</f>
        <v>0</v>
      </c>
      <c r="H136" s="35"/>
      <c r="I136" s="35">
        <f>ROUND(E136*H136,2)</f>
        <v>0</v>
      </c>
      <c r="J136" s="35">
        <f>ROUND(F136+H136,2)</f>
        <v>0</v>
      </c>
      <c r="K136" s="36">
        <f>ROUND(E136*J136,2)</f>
        <v>0</v>
      </c>
    </row>
    <row r="137" spans="1:11" x14ac:dyDescent="0.2">
      <c r="A137" s="31"/>
      <c r="B137" s="32"/>
      <c r="C137" s="33"/>
      <c r="D137" s="34"/>
      <c r="E137" s="35"/>
      <c r="F137" s="35"/>
      <c r="G137" s="35"/>
      <c r="H137" s="35"/>
      <c r="I137" s="35"/>
      <c r="J137" s="35"/>
      <c r="K137" s="36"/>
    </row>
    <row r="138" spans="1:11" x14ac:dyDescent="0.2">
      <c r="A138" s="37" t="s">
        <v>266</v>
      </c>
      <c r="B138" s="38"/>
      <c r="C138" s="38" t="s">
        <v>109</v>
      </c>
      <c r="D138" s="38"/>
      <c r="E138" s="38"/>
      <c r="F138" s="38"/>
      <c r="G138" s="39">
        <f>SUM(G139:G142)</f>
        <v>0</v>
      </c>
      <c r="H138" s="38"/>
      <c r="I138" s="39">
        <f>SUM(I139:I142)</f>
        <v>0</v>
      </c>
      <c r="J138" s="39"/>
      <c r="K138" s="40">
        <f>SUM(K139:K142)</f>
        <v>0</v>
      </c>
    </row>
    <row r="139" spans="1:11" ht="17.25" customHeight="1" x14ac:dyDescent="0.2">
      <c r="A139" s="31" t="s">
        <v>343</v>
      </c>
      <c r="B139" s="32" t="s">
        <v>110</v>
      </c>
      <c r="C139" s="33" t="s">
        <v>111</v>
      </c>
      <c r="D139" s="34" t="s">
        <v>301</v>
      </c>
      <c r="E139" s="35">
        <v>23</v>
      </c>
      <c r="F139" s="35"/>
      <c r="G139" s="35">
        <f>ROUND(E139*F139,2)</f>
        <v>0</v>
      </c>
      <c r="H139" s="35"/>
      <c r="I139" s="35">
        <f>ROUND(E139*H139,2)</f>
        <v>0</v>
      </c>
      <c r="J139" s="35">
        <f>ROUND(F139+H139,2)</f>
        <v>0</v>
      </c>
      <c r="K139" s="36">
        <f>ROUND(E139*J139,2)</f>
        <v>0</v>
      </c>
    </row>
    <row r="140" spans="1:11" x14ac:dyDescent="0.2">
      <c r="A140" s="31" t="s">
        <v>344</v>
      </c>
      <c r="B140" s="32" t="s">
        <v>116</v>
      </c>
      <c r="C140" s="33" t="s">
        <v>117</v>
      </c>
      <c r="D140" s="34" t="s">
        <v>301</v>
      </c>
      <c r="E140" s="35">
        <v>23</v>
      </c>
      <c r="F140" s="35"/>
      <c r="G140" s="35">
        <f>ROUND(E140*F140,2)</f>
        <v>0</v>
      </c>
      <c r="H140" s="35"/>
      <c r="I140" s="35">
        <f>ROUND(E140*H140,2)</f>
        <v>0</v>
      </c>
      <c r="J140" s="35">
        <f>ROUND(F140+H140,2)</f>
        <v>0</v>
      </c>
      <c r="K140" s="36">
        <f>ROUND(E140*J140,2)</f>
        <v>0</v>
      </c>
    </row>
    <row r="141" spans="1:11" ht="27" customHeight="1" x14ac:dyDescent="0.2">
      <c r="A141" s="31" t="s">
        <v>345</v>
      </c>
      <c r="B141" s="32" t="s">
        <v>114</v>
      </c>
      <c r="C141" s="33" t="s">
        <v>115</v>
      </c>
      <c r="D141" s="34" t="s">
        <v>301</v>
      </c>
      <c r="E141" s="35">
        <v>215</v>
      </c>
      <c r="F141" s="35"/>
      <c r="G141" s="35">
        <f>ROUND(E141*F141,2)</f>
        <v>0</v>
      </c>
      <c r="H141" s="35"/>
      <c r="I141" s="35">
        <f>ROUND(E141*H141,2)</f>
        <v>0</v>
      </c>
      <c r="J141" s="35">
        <f>ROUND(F141+H141,2)</f>
        <v>0</v>
      </c>
      <c r="K141" s="36">
        <f>ROUND(E141*J141,2)</f>
        <v>0</v>
      </c>
    </row>
    <row r="142" spans="1:11" ht="18.75" customHeight="1" x14ac:dyDescent="0.2">
      <c r="A142" s="31" t="s">
        <v>346</v>
      </c>
      <c r="B142" s="32" t="s">
        <v>112</v>
      </c>
      <c r="C142" s="33" t="s">
        <v>113</v>
      </c>
      <c r="D142" s="34" t="s">
        <v>301</v>
      </c>
      <c r="E142" s="35">
        <v>254</v>
      </c>
      <c r="F142" s="35"/>
      <c r="G142" s="35">
        <f>ROUND(E142*F142,2)</f>
        <v>0</v>
      </c>
      <c r="H142" s="35"/>
      <c r="I142" s="35">
        <f>ROUND(E142*H142,2)</f>
        <v>0</v>
      </c>
      <c r="J142" s="35">
        <f>ROUND(F142+H142,2)</f>
        <v>0</v>
      </c>
      <c r="K142" s="36">
        <f>ROUND(E142*J142,2)</f>
        <v>0</v>
      </c>
    </row>
    <row r="143" spans="1:11" x14ac:dyDescent="0.2">
      <c r="A143" s="31"/>
      <c r="B143" s="32"/>
      <c r="C143" s="33"/>
      <c r="D143" s="34"/>
      <c r="E143" s="35"/>
      <c r="F143" s="35"/>
      <c r="G143" s="35"/>
      <c r="H143" s="35"/>
      <c r="I143" s="35"/>
      <c r="J143" s="35"/>
      <c r="K143" s="36"/>
    </row>
    <row r="144" spans="1:11" x14ac:dyDescent="0.2">
      <c r="A144" s="27">
        <v>4</v>
      </c>
      <c r="B144" s="28"/>
      <c r="C144" s="29" t="s">
        <v>141</v>
      </c>
      <c r="D144" s="29"/>
      <c r="E144" s="29"/>
      <c r="F144" s="29"/>
      <c r="G144" s="30">
        <f>G145+G149+G163+G180+G183</f>
        <v>0</v>
      </c>
      <c r="H144" s="29"/>
      <c r="I144" s="30">
        <f>I145+I149+I163+I180+I183</f>
        <v>0</v>
      </c>
      <c r="J144" s="29"/>
      <c r="K144" s="41">
        <f>K145+K149+K163+K180+K183</f>
        <v>0</v>
      </c>
    </row>
    <row r="145" spans="1:11" x14ac:dyDescent="0.2">
      <c r="A145" s="37" t="s">
        <v>268</v>
      </c>
      <c r="B145" s="38"/>
      <c r="C145" s="38" t="s">
        <v>35</v>
      </c>
      <c r="D145" s="38"/>
      <c r="E145" s="38"/>
      <c r="F145" s="38"/>
      <c r="G145" s="39">
        <f>SUM(G146:G147)</f>
        <v>0</v>
      </c>
      <c r="H145" s="38"/>
      <c r="I145" s="39">
        <f>SUM(I146:I147)</f>
        <v>0</v>
      </c>
      <c r="J145" s="39"/>
      <c r="K145" s="40">
        <f>SUM(K146:K147)</f>
        <v>0</v>
      </c>
    </row>
    <row r="146" spans="1:11" ht="25.5" x14ac:dyDescent="0.2">
      <c r="A146" s="31" t="s">
        <v>270</v>
      </c>
      <c r="B146" s="32" t="s">
        <v>36</v>
      </c>
      <c r="C146" s="33" t="s">
        <v>37</v>
      </c>
      <c r="D146" s="34" t="s">
        <v>301</v>
      </c>
      <c r="E146" s="35">
        <v>416</v>
      </c>
      <c r="F146" s="35"/>
      <c r="G146" s="35">
        <f>ROUND(E146*F146,2)</f>
        <v>0</v>
      </c>
      <c r="H146" s="35"/>
      <c r="I146" s="35">
        <f>ROUND(E146*H146,2)</f>
        <v>0</v>
      </c>
      <c r="J146" s="35">
        <f>ROUND(F146+H146,2)</f>
        <v>0</v>
      </c>
      <c r="K146" s="36">
        <f>ROUND(E146*J146,2)</f>
        <v>0</v>
      </c>
    </row>
    <row r="147" spans="1:11" ht="25.5" x14ac:dyDescent="0.2">
      <c r="A147" s="31" t="s">
        <v>347</v>
      </c>
      <c r="B147" s="32" t="s">
        <v>324</v>
      </c>
      <c r="C147" s="33" t="s">
        <v>325</v>
      </c>
      <c r="D147" s="34" t="s">
        <v>326</v>
      </c>
      <c r="E147" s="35">
        <v>5</v>
      </c>
      <c r="F147" s="35"/>
      <c r="G147" s="35">
        <f>ROUND(E147*F147,2)</f>
        <v>0</v>
      </c>
      <c r="H147" s="35"/>
      <c r="I147" s="35">
        <f>ROUND(E147*H147,2)</f>
        <v>0</v>
      </c>
      <c r="J147" s="35">
        <f>ROUND(F147+H147,2)</f>
        <v>0</v>
      </c>
      <c r="K147" s="36">
        <f>ROUND(E147*J147,2)</f>
        <v>0</v>
      </c>
    </row>
    <row r="148" spans="1:11" x14ac:dyDescent="0.2">
      <c r="A148" s="31"/>
      <c r="B148" s="32"/>
      <c r="C148" s="33"/>
      <c r="D148" s="34"/>
      <c r="E148" s="35"/>
      <c r="F148" s="35"/>
      <c r="G148" s="35"/>
      <c r="H148" s="35"/>
      <c r="I148" s="35"/>
      <c r="J148" s="35"/>
      <c r="K148" s="36"/>
    </row>
    <row r="149" spans="1:11" x14ac:dyDescent="0.2">
      <c r="A149" s="37" t="s">
        <v>269</v>
      </c>
      <c r="B149" s="38"/>
      <c r="C149" s="38" t="s">
        <v>38</v>
      </c>
      <c r="D149" s="38"/>
      <c r="E149" s="38"/>
      <c r="F149" s="38"/>
      <c r="G149" s="39">
        <f>SUM(G150:G161)</f>
        <v>0</v>
      </c>
      <c r="H149" s="38"/>
      <c r="I149" s="39">
        <f>SUM(I150:I161)</f>
        <v>0</v>
      </c>
      <c r="J149" s="39"/>
      <c r="K149" s="40">
        <f>SUM(K150:K161)</f>
        <v>0</v>
      </c>
    </row>
    <row r="150" spans="1:11" ht="25.5" x14ac:dyDescent="0.2">
      <c r="A150" s="31" t="s">
        <v>271</v>
      </c>
      <c r="B150" s="32" t="s">
        <v>328</v>
      </c>
      <c r="C150" s="42" t="s">
        <v>329</v>
      </c>
      <c r="D150" s="34" t="s">
        <v>162</v>
      </c>
      <c r="E150" s="43">
        <v>1</v>
      </c>
      <c r="F150" s="43"/>
      <c r="G150" s="43">
        <f t="shared" ref="G150" si="52">ROUND(E150*F150,2)</f>
        <v>0</v>
      </c>
      <c r="H150" s="43"/>
      <c r="I150" s="43">
        <f t="shared" ref="I150" si="53">ROUND(E150*H150,2)</f>
        <v>0</v>
      </c>
      <c r="J150" s="43">
        <f t="shared" ref="J150" si="54">ROUND(F150+H150,2)</f>
        <v>0</v>
      </c>
      <c r="K150" s="44">
        <f t="shared" ref="K150" si="55">ROUND(E150*J150,2)</f>
        <v>0</v>
      </c>
    </row>
    <row r="151" spans="1:11" ht="25.5" x14ac:dyDescent="0.2">
      <c r="A151" s="31" t="s">
        <v>272</v>
      </c>
      <c r="B151" s="32" t="s">
        <v>85</v>
      </c>
      <c r="C151" s="33" t="s">
        <v>86</v>
      </c>
      <c r="D151" s="34" t="s">
        <v>162</v>
      </c>
      <c r="E151" s="35">
        <v>2</v>
      </c>
      <c r="F151" s="35"/>
      <c r="G151" s="35">
        <f t="shared" ref="G151:G161" si="56">ROUND(E151*F151,2)</f>
        <v>0</v>
      </c>
      <c r="H151" s="35"/>
      <c r="I151" s="35">
        <f t="shared" ref="I151:I161" si="57">ROUND(E151*H151,2)</f>
        <v>0</v>
      </c>
      <c r="J151" s="35">
        <f t="shared" ref="J151:J161" si="58">ROUND(F151+H151,2)</f>
        <v>0</v>
      </c>
      <c r="K151" s="36">
        <f t="shared" ref="K151:K161" si="59">ROUND(E151*J151,2)</f>
        <v>0</v>
      </c>
    </row>
    <row r="152" spans="1:11" x14ac:dyDescent="0.2">
      <c r="A152" s="31" t="s">
        <v>273</v>
      </c>
      <c r="B152" s="32" t="s">
        <v>47</v>
      </c>
      <c r="C152" s="33" t="s">
        <v>48</v>
      </c>
      <c r="D152" s="34" t="s">
        <v>162</v>
      </c>
      <c r="E152" s="35">
        <v>1</v>
      </c>
      <c r="F152" s="35"/>
      <c r="G152" s="35">
        <f t="shared" si="56"/>
        <v>0</v>
      </c>
      <c r="H152" s="35"/>
      <c r="I152" s="35">
        <f t="shared" si="57"/>
        <v>0</v>
      </c>
      <c r="J152" s="35">
        <f t="shared" si="58"/>
        <v>0</v>
      </c>
      <c r="K152" s="36">
        <f t="shared" si="59"/>
        <v>0</v>
      </c>
    </row>
    <row r="153" spans="1:11" ht="25.5" x14ac:dyDescent="0.2">
      <c r="A153" s="31" t="s">
        <v>274</v>
      </c>
      <c r="B153" s="32" t="s">
        <v>45</v>
      </c>
      <c r="C153" s="33" t="s">
        <v>46</v>
      </c>
      <c r="D153" s="34" t="s">
        <v>162</v>
      </c>
      <c r="E153" s="35">
        <v>1</v>
      </c>
      <c r="F153" s="35"/>
      <c r="G153" s="35">
        <f t="shared" si="56"/>
        <v>0</v>
      </c>
      <c r="H153" s="35"/>
      <c r="I153" s="35">
        <f t="shared" si="57"/>
        <v>0</v>
      </c>
      <c r="J153" s="35">
        <f t="shared" si="58"/>
        <v>0</v>
      </c>
      <c r="K153" s="36">
        <f t="shared" si="59"/>
        <v>0</v>
      </c>
    </row>
    <row r="154" spans="1:11" ht="29.25" customHeight="1" x14ac:dyDescent="0.2">
      <c r="A154" s="31" t="s">
        <v>275</v>
      </c>
      <c r="B154" s="32" t="s">
        <v>41</v>
      </c>
      <c r="C154" s="33" t="s">
        <v>42</v>
      </c>
      <c r="D154" s="34" t="s">
        <v>162</v>
      </c>
      <c r="E154" s="35">
        <v>1</v>
      </c>
      <c r="F154" s="35"/>
      <c r="G154" s="35">
        <f t="shared" si="56"/>
        <v>0</v>
      </c>
      <c r="H154" s="35"/>
      <c r="I154" s="35">
        <f t="shared" si="57"/>
        <v>0</v>
      </c>
      <c r="J154" s="35">
        <f t="shared" si="58"/>
        <v>0</v>
      </c>
      <c r="K154" s="36">
        <f t="shared" si="59"/>
        <v>0</v>
      </c>
    </row>
    <row r="155" spans="1:11" ht="15.75" customHeight="1" x14ac:dyDescent="0.2">
      <c r="A155" s="31" t="s">
        <v>276</v>
      </c>
      <c r="B155" s="32" t="s">
        <v>49</v>
      </c>
      <c r="C155" s="33" t="s">
        <v>50</v>
      </c>
      <c r="D155" s="34" t="s">
        <v>162</v>
      </c>
      <c r="E155" s="35">
        <v>4</v>
      </c>
      <c r="F155" s="35"/>
      <c r="G155" s="35">
        <f t="shared" si="56"/>
        <v>0</v>
      </c>
      <c r="H155" s="35"/>
      <c r="I155" s="35">
        <f t="shared" si="57"/>
        <v>0</v>
      </c>
      <c r="J155" s="35">
        <f t="shared" si="58"/>
        <v>0</v>
      </c>
      <c r="K155" s="36">
        <f t="shared" si="59"/>
        <v>0</v>
      </c>
    </row>
    <row r="156" spans="1:11" ht="14.25" customHeight="1" x14ac:dyDescent="0.2">
      <c r="A156" s="31" t="s">
        <v>277</v>
      </c>
      <c r="B156" s="32" t="s">
        <v>142</v>
      </c>
      <c r="C156" s="33" t="s">
        <v>143</v>
      </c>
      <c r="D156" s="34" t="s">
        <v>163</v>
      </c>
      <c r="E156" s="35">
        <v>30</v>
      </c>
      <c r="F156" s="35"/>
      <c r="G156" s="35">
        <f t="shared" si="56"/>
        <v>0</v>
      </c>
      <c r="H156" s="35"/>
      <c r="I156" s="35">
        <f t="shared" si="57"/>
        <v>0</v>
      </c>
      <c r="J156" s="35">
        <f t="shared" si="58"/>
        <v>0</v>
      </c>
      <c r="K156" s="36">
        <f t="shared" si="59"/>
        <v>0</v>
      </c>
    </row>
    <row r="157" spans="1:11" x14ac:dyDescent="0.2">
      <c r="A157" s="31" t="s">
        <v>278</v>
      </c>
      <c r="B157" s="32" t="s">
        <v>125</v>
      </c>
      <c r="C157" s="33" t="s">
        <v>126</v>
      </c>
      <c r="D157" s="34" t="s">
        <v>163</v>
      </c>
      <c r="E157" s="35">
        <v>31</v>
      </c>
      <c r="F157" s="35"/>
      <c r="G157" s="35">
        <f t="shared" si="56"/>
        <v>0</v>
      </c>
      <c r="H157" s="35"/>
      <c r="I157" s="35">
        <f t="shared" si="57"/>
        <v>0</v>
      </c>
      <c r="J157" s="35">
        <f t="shared" si="58"/>
        <v>0</v>
      </c>
      <c r="K157" s="36">
        <f t="shared" si="59"/>
        <v>0</v>
      </c>
    </row>
    <row r="158" spans="1:11" x14ac:dyDescent="0.2">
      <c r="A158" s="31" t="s">
        <v>279</v>
      </c>
      <c r="B158" s="32" t="s">
        <v>63</v>
      </c>
      <c r="C158" s="33" t="s">
        <v>64</v>
      </c>
      <c r="D158" s="34" t="s">
        <v>163</v>
      </c>
      <c r="E158" s="35">
        <v>91</v>
      </c>
      <c r="F158" s="35"/>
      <c r="G158" s="35">
        <f t="shared" si="56"/>
        <v>0</v>
      </c>
      <c r="H158" s="35"/>
      <c r="I158" s="35">
        <f t="shared" si="57"/>
        <v>0</v>
      </c>
      <c r="J158" s="35">
        <f t="shared" si="58"/>
        <v>0</v>
      </c>
      <c r="K158" s="36">
        <f t="shared" si="59"/>
        <v>0</v>
      </c>
    </row>
    <row r="159" spans="1:11" ht="38.25" x14ac:dyDescent="0.2">
      <c r="A159" s="31" t="s">
        <v>280</v>
      </c>
      <c r="B159" s="32" t="s">
        <v>53</v>
      </c>
      <c r="C159" s="33" t="s">
        <v>54</v>
      </c>
      <c r="D159" s="34" t="s">
        <v>163</v>
      </c>
      <c r="E159" s="35">
        <v>13</v>
      </c>
      <c r="F159" s="35"/>
      <c r="G159" s="35">
        <f t="shared" si="56"/>
        <v>0</v>
      </c>
      <c r="H159" s="35"/>
      <c r="I159" s="35">
        <f t="shared" si="57"/>
        <v>0</v>
      </c>
      <c r="J159" s="35">
        <f t="shared" si="58"/>
        <v>0</v>
      </c>
      <c r="K159" s="36">
        <f t="shared" si="59"/>
        <v>0</v>
      </c>
    </row>
    <row r="160" spans="1:11" ht="38.25" x14ac:dyDescent="0.2">
      <c r="A160" s="31" t="s">
        <v>281</v>
      </c>
      <c r="B160" s="32" t="s">
        <v>55</v>
      </c>
      <c r="C160" s="33" t="s">
        <v>56</v>
      </c>
      <c r="D160" s="34" t="s">
        <v>163</v>
      </c>
      <c r="E160" s="35">
        <v>5</v>
      </c>
      <c r="F160" s="35"/>
      <c r="G160" s="35">
        <f t="shared" si="56"/>
        <v>0</v>
      </c>
      <c r="H160" s="35"/>
      <c r="I160" s="35">
        <f t="shared" si="57"/>
        <v>0</v>
      </c>
      <c r="J160" s="35">
        <f t="shared" si="58"/>
        <v>0</v>
      </c>
      <c r="K160" s="36">
        <f t="shared" si="59"/>
        <v>0</v>
      </c>
    </row>
    <row r="161" spans="1:11" ht="42" customHeight="1" x14ac:dyDescent="0.2">
      <c r="A161" s="31" t="s">
        <v>282</v>
      </c>
      <c r="B161" s="32" t="s">
        <v>91</v>
      </c>
      <c r="C161" s="33" t="s">
        <v>92</v>
      </c>
      <c r="D161" s="34" t="s">
        <v>163</v>
      </c>
      <c r="E161" s="35">
        <v>292</v>
      </c>
      <c r="F161" s="35"/>
      <c r="G161" s="35">
        <f t="shared" si="56"/>
        <v>0</v>
      </c>
      <c r="H161" s="35"/>
      <c r="I161" s="35">
        <f t="shared" si="57"/>
        <v>0</v>
      </c>
      <c r="J161" s="35">
        <f t="shared" si="58"/>
        <v>0</v>
      </c>
      <c r="K161" s="36">
        <f t="shared" si="59"/>
        <v>0</v>
      </c>
    </row>
    <row r="162" spans="1:11" x14ac:dyDescent="0.2">
      <c r="A162" s="31"/>
      <c r="B162" s="32"/>
      <c r="C162" s="33"/>
      <c r="D162" s="34"/>
      <c r="E162" s="35"/>
      <c r="F162" s="35"/>
      <c r="G162" s="35"/>
      <c r="H162" s="35"/>
      <c r="I162" s="35"/>
      <c r="J162" s="35"/>
      <c r="K162" s="36"/>
    </row>
    <row r="163" spans="1:11" x14ac:dyDescent="0.2">
      <c r="A163" s="37" t="s">
        <v>283</v>
      </c>
      <c r="B163" s="38"/>
      <c r="C163" s="38" t="s">
        <v>93</v>
      </c>
      <c r="D163" s="38"/>
      <c r="E163" s="38"/>
      <c r="F163" s="38"/>
      <c r="G163" s="39">
        <f>SUM(G164:G178)</f>
        <v>0</v>
      </c>
      <c r="H163" s="38"/>
      <c r="I163" s="39">
        <f>SUM(I164:I178)</f>
        <v>0</v>
      </c>
      <c r="J163" s="39"/>
      <c r="K163" s="40">
        <f>SUM(K164:K178)</f>
        <v>0</v>
      </c>
    </row>
    <row r="164" spans="1:11" ht="38.25" x14ac:dyDescent="0.2">
      <c r="A164" s="31" t="s">
        <v>284</v>
      </c>
      <c r="B164" s="32" t="s">
        <v>330</v>
      </c>
      <c r="C164" s="33" t="s">
        <v>331</v>
      </c>
      <c r="D164" s="34" t="s">
        <v>162</v>
      </c>
      <c r="E164" s="35">
        <v>1</v>
      </c>
      <c r="F164" s="35"/>
      <c r="G164" s="35">
        <f t="shared" ref="G164:G171" si="60">ROUND(E164*F164,2)</f>
        <v>0</v>
      </c>
      <c r="H164" s="35"/>
      <c r="I164" s="35">
        <f t="shared" ref="I164:I171" si="61">ROUND(E164*H164,2)</f>
        <v>0</v>
      </c>
      <c r="J164" s="35">
        <f t="shared" ref="J164:J171" si="62">ROUND(F164+H164,2)</f>
        <v>0</v>
      </c>
      <c r="K164" s="36">
        <f t="shared" ref="K164:K171" si="63">ROUND(E164*J164,2)</f>
        <v>0</v>
      </c>
    </row>
    <row r="165" spans="1:11" ht="38.25" x14ac:dyDescent="0.2">
      <c r="A165" s="31" t="s">
        <v>289</v>
      </c>
      <c r="B165" s="32" t="s">
        <v>305</v>
      </c>
      <c r="C165" s="33" t="s">
        <v>306</v>
      </c>
      <c r="D165" s="34" t="s">
        <v>162</v>
      </c>
      <c r="E165" s="35">
        <v>1</v>
      </c>
      <c r="F165" s="35"/>
      <c r="G165" s="35">
        <f t="shared" si="60"/>
        <v>0</v>
      </c>
      <c r="H165" s="35"/>
      <c r="I165" s="35">
        <f t="shared" si="61"/>
        <v>0</v>
      </c>
      <c r="J165" s="35">
        <f t="shared" si="62"/>
        <v>0</v>
      </c>
      <c r="K165" s="36">
        <f t="shared" si="63"/>
        <v>0</v>
      </c>
    </row>
    <row r="166" spans="1:11" ht="38.25" x14ac:dyDescent="0.2">
      <c r="A166" s="31" t="s">
        <v>290</v>
      </c>
      <c r="B166" s="32" t="s">
        <v>309</v>
      </c>
      <c r="C166" s="33" t="s">
        <v>310</v>
      </c>
      <c r="D166" s="34" t="s">
        <v>162</v>
      </c>
      <c r="E166" s="35">
        <v>1</v>
      </c>
      <c r="F166" s="35"/>
      <c r="G166" s="35">
        <f t="shared" si="60"/>
        <v>0</v>
      </c>
      <c r="H166" s="35"/>
      <c r="I166" s="35">
        <f t="shared" si="61"/>
        <v>0</v>
      </c>
      <c r="J166" s="35">
        <f t="shared" si="62"/>
        <v>0</v>
      </c>
      <c r="K166" s="36">
        <f t="shared" si="63"/>
        <v>0</v>
      </c>
    </row>
    <row r="167" spans="1:11" ht="25.5" x14ac:dyDescent="0.2">
      <c r="A167" s="31" t="s">
        <v>291</v>
      </c>
      <c r="B167" s="32" t="s">
        <v>71</v>
      </c>
      <c r="C167" s="33" t="s">
        <v>72</v>
      </c>
      <c r="D167" s="34" t="s">
        <v>162</v>
      </c>
      <c r="E167" s="35">
        <v>48</v>
      </c>
      <c r="F167" s="35"/>
      <c r="G167" s="35">
        <f t="shared" si="60"/>
        <v>0</v>
      </c>
      <c r="H167" s="35"/>
      <c r="I167" s="35">
        <f t="shared" si="61"/>
        <v>0</v>
      </c>
      <c r="J167" s="35">
        <f t="shared" si="62"/>
        <v>0</v>
      </c>
      <c r="K167" s="36">
        <f t="shared" si="63"/>
        <v>0</v>
      </c>
    </row>
    <row r="168" spans="1:11" ht="25.5" x14ac:dyDescent="0.2">
      <c r="A168" s="31" t="s">
        <v>292</v>
      </c>
      <c r="B168" s="32" t="s">
        <v>73</v>
      </c>
      <c r="C168" s="33" t="s">
        <v>74</v>
      </c>
      <c r="D168" s="34" t="s">
        <v>162</v>
      </c>
      <c r="E168" s="35">
        <v>7</v>
      </c>
      <c r="F168" s="35"/>
      <c r="G168" s="35">
        <f t="shared" si="60"/>
        <v>0</v>
      </c>
      <c r="H168" s="35"/>
      <c r="I168" s="35">
        <f t="shared" si="61"/>
        <v>0</v>
      </c>
      <c r="J168" s="35">
        <f t="shared" si="62"/>
        <v>0</v>
      </c>
      <c r="K168" s="36">
        <f t="shared" si="63"/>
        <v>0</v>
      </c>
    </row>
    <row r="169" spans="1:11" ht="25.5" x14ac:dyDescent="0.2">
      <c r="A169" s="31" t="s">
        <v>348</v>
      </c>
      <c r="B169" s="32" t="s">
        <v>75</v>
      </c>
      <c r="C169" s="33" t="s">
        <v>76</v>
      </c>
      <c r="D169" s="34" t="s">
        <v>162</v>
      </c>
      <c r="E169" s="35">
        <v>3</v>
      </c>
      <c r="F169" s="35"/>
      <c r="G169" s="35">
        <f t="shared" si="60"/>
        <v>0</v>
      </c>
      <c r="H169" s="35"/>
      <c r="I169" s="35">
        <f t="shared" si="61"/>
        <v>0</v>
      </c>
      <c r="J169" s="35">
        <f t="shared" si="62"/>
        <v>0</v>
      </c>
      <c r="K169" s="36">
        <f t="shared" si="63"/>
        <v>0</v>
      </c>
    </row>
    <row r="170" spans="1:11" ht="25.5" x14ac:dyDescent="0.2">
      <c r="A170" s="31" t="s">
        <v>349</v>
      </c>
      <c r="B170" s="32" t="s">
        <v>144</v>
      </c>
      <c r="C170" s="33" t="s">
        <v>145</v>
      </c>
      <c r="D170" s="34" t="s">
        <v>162</v>
      </c>
      <c r="E170" s="35">
        <v>2</v>
      </c>
      <c r="F170" s="35"/>
      <c r="G170" s="35">
        <f t="shared" si="60"/>
        <v>0</v>
      </c>
      <c r="H170" s="35"/>
      <c r="I170" s="35">
        <f t="shared" si="61"/>
        <v>0</v>
      </c>
      <c r="J170" s="35">
        <f t="shared" si="62"/>
        <v>0</v>
      </c>
      <c r="K170" s="36">
        <f t="shared" si="63"/>
        <v>0</v>
      </c>
    </row>
    <row r="171" spans="1:11" x14ac:dyDescent="0.2">
      <c r="A171" s="31" t="s">
        <v>350</v>
      </c>
      <c r="B171" s="32" t="s">
        <v>51</v>
      </c>
      <c r="C171" s="33" t="s">
        <v>52</v>
      </c>
      <c r="D171" s="34" t="s">
        <v>162</v>
      </c>
      <c r="E171" s="35">
        <v>12</v>
      </c>
      <c r="F171" s="35"/>
      <c r="G171" s="35">
        <f t="shared" si="60"/>
        <v>0</v>
      </c>
      <c r="H171" s="35"/>
      <c r="I171" s="35">
        <f t="shared" si="61"/>
        <v>0</v>
      </c>
      <c r="J171" s="35">
        <f t="shared" si="62"/>
        <v>0</v>
      </c>
      <c r="K171" s="36">
        <f t="shared" si="63"/>
        <v>0</v>
      </c>
    </row>
    <row r="172" spans="1:11" x14ac:dyDescent="0.2">
      <c r="A172" s="31" t="s">
        <v>351</v>
      </c>
      <c r="B172" s="32" t="s">
        <v>61</v>
      </c>
      <c r="C172" s="33" t="s">
        <v>62</v>
      </c>
      <c r="D172" s="34" t="s">
        <v>163</v>
      </c>
      <c r="E172" s="35">
        <v>331</v>
      </c>
      <c r="F172" s="35"/>
      <c r="G172" s="35">
        <f t="shared" ref="G172:G178" si="64">ROUND(E172*F172,2)</f>
        <v>0</v>
      </c>
      <c r="H172" s="35"/>
      <c r="I172" s="35">
        <f t="shared" ref="I172:I178" si="65">ROUND(E172*H172,2)</f>
        <v>0</v>
      </c>
      <c r="J172" s="35">
        <f t="shared" ref="J172:J177" si="66">ROUND(F172+H172,2)</f>
        <v>0</v>
      </c>
      <c r="K172" s="36">
        <f t="shared" ref="K172:K178" si="67">ROUND(E172*J172,2)</f>
        <v>0</v>
      </c>
    </row>
    <row r="173" spans="1:11" x14ac:dyDescent="0.2">
      <c r="A173" s="31" t="s">
        <v>352</v>
      </c>
      <c r="B173" s="32" t="s">
        <v>142</v>
      </c>
      <c r="C173" s="33" t="s">
        <v>143</v>
      </c>
      <c r="D173" s="34" t="s">
        <v>163</v>
      </c>
      <c r="E173" s="35">
        <v>177</v>
      </c>
      <c r="F173" s="35"/>
      <c r="G173" s="35">
        <f t="shared" si="64"/>
        <v>0</v>
      </c>
      <c r="H173" s="35"/>
      <c r="I173" s="35">
        <f t="shared" si="65"/>
        <v>0</v>
      </c>
      <c r="J173" s="35">
        <f t="shared" si="66"/>
        <v>0</v>
      </c>
      <c r="K173" s="36">
        <f t="shared" si="67"/>
        <v>0</v>
      </c>
    </row>
    <row r="174" spans="1:11" ht="41.25" customHeight="1" x14ac:dyDescent="0.2">
      <c r="A174" s="31" t="s">
        <v>353</v>
      </c>
      <c r="B174" s="32" t="s">
        <v>146</v>
      </c>
      <c r="C174" s="33" t="s">
        <v>147</v>
      </c>
      <c r="D174" s="34" t="s">
        <v>162</v>
      </c>
      <c r="E174" s="35">
        <v>55</v>
      </c>
      <c r="F174" s="35"/>
      <c r="G174" s="35">
        <f t="shared" si="64"/>
        <v>0</v>
      </c>
      <c r="H174" s="35"/>
      <c r="I174" s="35">
        <f t="shared" si="65"/>
        <v>0</v>
      </c>
      <c r="J174" s="35">
        <f t="shared" si="66"/>
        <v>0</v>
      </c>
      <c r="K174" s="36">
        <f t="shared" si="67"/>
        <v>0</v>
      </c>
    </row>
    <row r="175" spans="1:11" ht="39.75" customHeight="1" x14ac:dyDescent="0.2">
      <c r="A175" s="31" t="s">
        <v>354</v>
      </c>
      <c r="B175" s="32" t="s">
        <v>137</v>
      </c>
      <c r="C175" s="33" t="s">
        <v>138</v>
      </c>
      <c r="D175" s="34" t="s">
        <v>162</v>
      </c>
      <c r="E175" s="35">
        <v>3</v>
      </c>
      <c r="F175" s="35"/>
      <c r="G175" s="35">
        <f t="shared" si="64"/>
        <v>0</v>
      </c>
      <c r="H175" s="35"/>
      <c r="I175" s="35">
        <f t="shared" si="65"/>
        <v>0</v>
      </c>
      <c r="J175" s="35">
        <f t="shared" si="66"/>
        <v>0</v>
      </c>
      <c r="K175" s="36">
        <f t="shared" si="67"/>
        <v>0</v>
      </c>
    </row>
    <row r="176" spans="1:11" ht="25.5" x14ac:dyDescent="0.2">
      <c r="A176" s="31" t="s">
        <v>355</v>
      </c>
      <c r="B176" s="32" t="s">
        <v>100</v>
      </c>
      <c r="C176" s="33" t="s">
        <v>101</v>
      </c>
      <c r="D176" s="34" t="s">
        <v>163</v>
      </c>
      <c r="E176" s="35">
        <v>120</v>
      </c>
      <c r="F176" s="35"/>
      <c r="G176" s="35">
        <f t="shared" si="64"/>
        <v>0</v>
      </c>
      <c r="H176" s="35"/>
      <c r="I176" s="35">
        <f t="shared" si="65"/>
        <v>0</v>
      </c>
      <c r="J176" s="35">
        <f t="shared" si="66"/>
        <v>0</v>
      </c>
      <c r="K176" s="36">
        <f t="shared" si="67"/>
        <v>0</v>
      </c>
    </row>
    <row r="177" spans="1:11" ht="25.5" x14ac:dyDescent="0.2">
      <c r="A177" s="31" t="s">
        <v>356</v>
      </c>
      <c r="B177" s="32" t="s">
        <v>102</v>
      </c>
      <c r="C177" s="33" t="s">
        <v>103</v>
      </c>
      <c r="D177" s="34" t="s">
        <v>163</v>
      </c>
      <c r="E177" s="35">
        <v>207</v>
      </c>
      <c r="F177" s="35"/>
      <c r="G177" s="35">
        <f t="shared" si="64"/>
        <v>0</v>
      </c>
      <c r="H177" s="35"/>
      <c r="I177" s="35">
        <f t="shared" si="65"/>
        <v>0</v>
      </c>
      <c r="J177" s="35">
        <f t="shared" si="66"/>
        <v>0</v>
      </c>
      <c r="K177" s="36">
        <f t="shared" si="67"/>
        <v>0</v>
      </c>
    </row>
    <row r="178" spans="1:11" ht="25.5" x14ac:dyDescent="0.2">
      <c r="A178" s="31" t="s">
        <v>357</v>
      </c>
      <c r="B178" s="32" t="s">
        <v>104</v>
      </c>
      <c r="C178" s="33" t="s">
        <v>105</v>
      </c>
      <c r="D178" s="34" t="s">
        <v>163</v>
      </c>
      <c r="E178" s="35">
        <v>207</v>
      </c>
      <c r="F178" s="35"/>
      <c r="G178" s="35">
        <f t="shared" si="64"/>
        <v>0</v>
      </c>
      <c r="H178" s="35"/>
      <c r="I178" s="35">
        <f t="shared" si="65"/>
        <v>0</v>
      </c>
      <c r="J178" s="35">
        <f>ROUND(F178+H178,2)</f>
        <v>0</v>
      </c>
      <c r="K178" s="36">
        <f t="shared" si="67"/>
        <v>0</v>
      </c>
    </row>
    <row r="179" spans="1:11" x14ac:dyDescent="0.2">
      <c r="A179" s="31"/>
      <c r="B179" s="32"/>
      <c r="C179" s="33"/>
      <c r="D179" s="34"/>
      <c r="E179" s="35"/>
      <c r="F179" s="35"/>
      <c r="G179" s="35"/>
      <c r="H179" s="35"/>
      <c r="I179" s="35"/>
      <c r="J179" s="35"/>
      <c r="K179" s="36"/>
    </row>
    <row r="180" spans="1:11" x14ac:dyDescent="0.2">
      <c r="A180" s="37" t="s">
        <v>285</v>
      </c>
      <c r="B180" s="38"/>
      <c r="C180" s="38" t="s">
        <v>106</v>
      </c>
      <c r="D180" s="38"/>
      <c r="E180" s="38"/>
      <c r="F180" s="38"/>
      <c r="G180" s="39">
        <f>SUM(G181)</f>
        <v>0</v>
      </c>
      <c r="H180" s="38"/>
      <c r="I180" s="39">
        <f>SUM(I181)</f>
        <v>0</v>
      </c>
      <c r="J180" s="39"/>
      <c r="K180" s="40">
        <f>SUM(K181)</f>
        <v>0</v>
      </c>
    </row>
    <row r="181" spans="1:11" ht="16.5" customHeight="1" x14ac:dyDescent="0.2">
      <c r="A181" s="31" t="s">
        <v>287</v>
      </c>
      <c r="B181" s="32" t="s">
        <v>107</v>
      </c>
      <c r="C181" s="33" t="s">
        <v>108</v>
      </c>
      <c r="D181" s="34" t="s">
        <v>301</v>
      </c>
      <c r="E181" s="35">
        <v>416</v>
      </c>
      <c r="F181" s="35"/>
      <c r="G181" s="35">
        <f>ROUND(E181*F181,2)</f>
        <v>0</v>
      </c>
      <c r="H181" s="35"/>
      <c r="I181" s="35">
        <f>ROUND(E181*H181,2)</f>
        <v>0</v>
      </c>
      <c r="J181" s="35">
        <f>ROUND(F181+H181,2)</f>
        <v>0</v>
      </c>
      <c r="K181" s="36">
        <f>ROUND(E181*J181,2)</f>
        <v>0</v>
      </c>
    </row>
    <row r="182" spans="1:11" ht="12" customHeight="1" x14ac:dyDescent="0.2">
      <c r="A182" s="31"/>
      <c r="B182" s="32"/>
      <c r="C182" s="33"/>
      <c r="D182" s="34"/>
      <c r="E182" s="35"/>
      <c r="F182" s="35"/>
      <c r="G182" s="35"/>
      <c r="H182" s="35"/>
      <c r="I182" s="35"/>
      <c r="J182" s="35"/>
      <c r="K182" s="36"/>
    </row>
    <row r="183" spans="1:11" x14ac:dyDescent="0.2">
      <c r="A183" s="37" t="s">
        <v>286</v>
      </c>
      <c r="B183" s="38"/>
      <c r="C183" s="38" t="s">
        <v>109</v>
      </c>
      <c r="D183" s="38"/>
      <c r="E183" s="38"/>
      <c r="F183" s="38"/>
      <c r="G183" s="39">
        <f>SUM(G184:G187)</f>
        <v>0</v>
      </c>
      <c r="H183" s="38"/>
      <c r="I183" s="39">
        <f>SUM(I184:I187)</f>
        <v>0</v>
      </c>
      <c r="J183" s="39"/>
      <c r="K183" s="40">
        <f>SUM(K184:K187)</f>
        <v>0</v>
      </c>
    </row>
    <row r="184" spans="1:11" x14ac:dyDescent="0.2">
      <c r="A184" s="31" t="s">
        <v>288</v>
      </c>
      <c r="B184" s="32" t="s">
        <v>110</v>
      </c>
      <c r="C184" s="33" t="s">
        <v>111</v>
      </c>
      <c r="D184" s="34" t="s">
        <v>301</v>
      </c>
      <c r="E184" s="35">
        <v>42</v>
      </c>
      <c r="F184" s="35"/>
      <c r="G184" s="35">
        <f>ROUND(E184*F184,2)</f>
        <v>0</v>
      </c>
      <c r="H184" s="35"/>
      <c r="I184" s="35">
        <f>ROUND(E184*H184,2)</f>
        <v>0</v>
      </c>
      <c r="J184" s="35">
        <f>ROUND(F184+H184,2)</f>
        <v>0</v>
      </c>
      <c r="K184" s="36">
        <f>ROUND(E184*J184,2)</f>
        <v>0</v>
      </c>
    </row>
    <row r="185" spans="1:11" x14ac:dyDescent="0.2">
      <c r="A185" s="31" t="s">
        <v>293</v>
      </c>
      <c r="B185" s="32" t="s">
        <v>116</v>
      </c>
      <c r="C185" s="33" t="s">
        <v>117</v>
      </c>
      <c r="D185" s="34" t="s">
        <v>301</v>
      </c>
      <c r="E185" s="35">
        <v>42</v>
      </c>
      <c r="F185" s="35"/>
      <c r="G185" s="35">
        <f>ROUND(E185*F185,2)</f>
        <v>0</v>
      </c>
      <c r="H185" s="35"/>
      <c r="I185" s="35">
        <f>ROUND(E185*H185,2)</f>
        <v>0</v>
      </c>
      <c r="J185" s="35">
        <f>ROUND(F185+H185,2)</f>
        <v>0</v>
      </c>
      <c r="K185" s="36">
        <f>ROUND(E185*J185,2)</f>
        <v>0</v>
      </c>
    </row>
    <row r="186" spans="1:11" ht="25.5" x14ac:dyDescent="0.2">
      <c r="A186" s="31" t="s">
        <v>294</v>
      </c>
      <c r="B186" s="32" t="s">
        <v>114</v>
      </c>
      <c r="C186" s="33" t="s">
        <v>115</v>
      </c>
      <c r="D186" s="34" t="s">
        <v>301</v>
      </c>
      <c r="E186" s="35">
        <v>528</v>
      </c>
      <c r="F186" s="35"/>
      <c r="G186" s="35">
        <f>ROUND(E186*F186,2)</f>
        <v>0</v>
      </c>
      <c r="H186" s="35"/>
      <c r="I186" s="35">
        <f>ROUND(E186*H186,2)</f>
        <v>0</v>
      </c>
      <c r="J186" s="35">
        <f>ROUND(F186+H186,2)</f>
        <v>0</v>
      </c>
      <c r="K186" s="36">
        <f>ROUND(E186*J186,2)</f>
        <v>0</v>
      </c>
    </row>
    <row r="187" spans="1:11" ht="15" customHeight="1" x14ac:dyDescent="0.2">
      <c r="A187" s="31" t="s">
        <v>295</v>
      </c>
      <c r="B187" s="32" t="s">
        <v>112</v>
      </c>
      <c r="C187" s="33" t="s">
        <v>113</v>
      </c>
      <c r="D187" s="34" t="s">
        <v>301</v>
      </c>
      <c r="E187" s="35">
        <v>416</v>
      </c>
      <c r="F187" s="35"/>
      <c r="G187" s="35">
        <f>ROUND(E187*F187,2)</f>
        <v>0</v>
      </c>
      <c r="H187" s="35"/>
      <c r="I187" s="35">
        <f>ROUND(E187*H187,2)</f>
        <v>0</v>
      </c>
      <c r="J187" s="35">
        <f>ROUND(F187+H187,2)</f>
        <v>0</v>
      </c>
      <c r="K187" s="36">
        <f>ROUND(E187*J187,2)</f>
        <v>0</v>
      </c>
    </row>
    <row r="188" spans="1:11" ht="12" customHeight="1" x14ac:dyDescent="0.2">
      <c r="A188" s="31"/>
      <c r="B188" s="32"/>
      <c r="C188" s="33"/>
      <c r="D188" s="34"/>
      <c r="E188" s="35"/>
      <c r="F188" s="35"/>
      <c r="G188" s="35"/>
      <c r="H188" s="35"/>
      <c r="I188" s="35"/>
      <c r="J188" s="35"/>
      <c r="K188" s="36"/>
    </row>
    <row r="189" spans="1:11" x14ac:dyDescent="0.2">
      <c r="A189" s="27">
        <v>5</v>
      </c>
      <c r="B189" s="28"/>
      <c r="C189" s="29" t="s">
        <v>148</v>
      </c>
      <c r="D189" s="29"/>
      <c r="E189" s="29"/>
      <c r="F189" s="29"/>
      <c r="G189" s="29">
        <f>SUM(G190)</f>
        <v>0</v>
      </c>
      <c r="H189" s="29"/>
      <c r="I189" s="29">
        <f>SUM(I190)</f>
        <v>0</v>
      </c>
      <c r="J189" s="29"/>
      <c r="K189" s="46">
        <f>SUM(K190)</f>
        <v>0</v>
      </c>
    </row>
    <row r="190" spans="1:11" ht="38.25" x14ac:dyDescent="0.2">
      <c r="A190" s="31" t="s">
        <v>296</v>
      </c>
      <c r="B190" s="32" t="s">
        <v>149</v>
      </c>
      <c r="C190" s="33" t="s">
        <v>150</v>
      </c>
      <c r="D190" s="34" t="s">
        <v>326</v>
      </c>
      <c r="E190" s="35">
        <v>4</v>
      </c>
      <c r="F190" s="35"/>
      <c r="G190" s="35">
        <f>ROUND(E190*F190,2)</f>
        <v>0</v>
      </c>
      <c r="H190" s="35"/>
      <c r="I190" s="35">
        <f>ROUND(E190*H190,2)</f>
        <v>0</v>
      </c>
      <c r="J190" s="35">
        <f>ROUND(F190+H190,2)</f>
        <v>0</v>
      </c>
      <c r="K190" s="36">
        <f>ROUND(E190*J190,2)</f>
        <v>0</v>
      </c>
    </row>
    <row r="191" spans="1:11" x14ac:dyDescent="0.2">
      <c r="A191" s="31"/>
      <c r="B191" s="32"/>
      <c r="C191" s="33"/>
      <c r="D191" s="34"/>
      <c r="E191" s="35"/>
      <c r="F191" s="35"/>
      <c r="G191" s="35"/>
      <c r="H191" s="35"/>
      <c r="I191" s="35"/>
      <c r="J191" s="35"/>
      <c r="K191" s="36"/>
    </row>
    <row r="192" spans="1:11" x14ac:dyDescent="0.2">
      <c r="A192" s="27">
        <v>6</v>
      </c>
      <c r="B192" s="28"/>
      <c r="C192" s="29" t="s">
        <v>151</v>
      </c>
      <c r="D192" s="29"/>
      <c r="E192" s="29"/>
      <c r="F192" s="29"/>
      <c r="G192" s="30">
        <f>SUM(G193:G195)</f>
        <v>0</v>
      </c>
      <c r="H192" s="29"/>
      <c r="I192" s="30">
        <f>SUM(I193:I195)</f>
        <v>0</v>
      </c>
      <c r="J192" s="29"/>
      <c r="K192" s="41">
        <f>SUM(K193:K195)</f>
        <v>0</v>
      </c>
    </row>
    <row r="193" spans="1:11" x14ac:dyDescent="0.2">
      <c r="A193" s="31" t="s">
        <v>297</v>
      </c>
      <c r="B193" s="32" t="s">
        <v>152</v>
      </c>
      <c r="C193" s="33" t="s">
        <v>153</v>
      </c>
      <c r="D193" s="34" t="s">
        <v>301</v>
      </c>
      <c r="E193" s="35">
        <v>718</v>
      </c>
      <c r="F193" s="35"/>
      <c r="G193" s="35">
        <f>ROUND(E193*F193,2)</f>
        <v>0</v>
      </c>
      <c r="H193" s="35"/>
      <c r="I193" s="35">
        <f>ROUND(E193*H193,2)</f>
        <v>0</v>
      </c>
      <c r="J193" s="35">
        <f>ROUND(F193+H193,2)</f>
        <v>0</v>
      </c>
      <c r="K193" s="36">
        <f>ROUND(E193*J193,2)</f>
        <v>0</v>
      </c>
    </row>
    <row r="194" spans="1:11" x14ac:dyDescent="0.2">
      <c r="A194" s="31" t="s">
        <v>298</v>
      </c>
      <c r="B194" s="32" t="s">
        <v>154</v>
      </c>
      <c r="C194" s="33" t="s">
        <v>155</v>
      </c>
      <c r="D194" s="34" t="s">
        <v>162</v>
      </c>
      <c r="E194" s="35">
        <v>1</v>
      </c>
      <c r="F194" s="35"/>
      <c r="G194" s="35">
        <f>ROUND(E194*F194,2)</f>
        <v>0</v>
      </c>
      <c r="H194" s="35"/>
      <c r="I194" s="35">
        <f>ROUND(E194*H194,2)</f>
        <v>0</v>
      </c>
      <c r="J194" s="35">
        <f>ROUND(F194+H194,2)</f>
        <v>0</v>
      </c>
      <c r="K194" s="36">
        <f>ROUND(E194*J194,2)</f>
        <v>0</v>
      </c>
    </row>
    <row r="195" spans="1:11" x14ac:dyDescent="0.2">
      <c r="A195" s="31" t="s">
        <v>299</v>
      </c>
      <c r="B195" s="32" t="s">
        <v>156</v>
      </c>
      <c r="C195" s="33" t="s">
        <v>157</v>
      </c>
      <c r="D195" s="34" t="s">
        <v>301</v>
      </c>
      <c r="E195" s="35">
        <v>718</v>
      </c>
      <c r="F195" s="35"/>
      <c r="G195" s="35">
        <f>ROUND(E195*F195,2)</f>
        <v>0</v>
      </c>
      <c r="H195" s="35"/>
      <c r="I195" s="35">
        <f>ROUND(E195*H195,2)</f>
        <v>0</v>
      </c>
      <c r="J195" s="35">
        <f>ROUND(F195+H195,2)</f>
        <v>0</v>
      </c>
      <c r="K195" s="36">
        <f>ROUND(E195*J195,2)</f>
        <v>0</v>
      </c>
    </row>
    <row r="196" spans="1:11" x14ac:dyDescent="0.2">
      <c r="A196" s="31"/>
      <c r="B196" s="32"/>
      <c r="C196" s="33"/>
      <c r="D196" s="34"/>
      <c r="E196" s="35"/>
      <c r="F196" s="35"/>
      <c r="G196" s="35"/>
      <c r="H196" s="35"/>
      <c r="I196" s="35"/>
      <c r="J196" s="35"/>
      <c r="K196" s="36"/>
    </row>
    <row r="197" spans="1:11" x14ac:dyDescent="0.2">
      <c r="A197" s="27">
        <v>7</v>
      </c>
      <c r="B197" s="28"/>
      <c r="C197" s="29" t="s">
        <v>158</v>
      </c>
      <c r="D197" s="29"/>
      <c r="E197" s="29"/>
      <c r="F197" s="29"/>
      <c r="G197" s="30">
        <f>SUM(G198)</f>
        <v>0</v>
      </c>
      <c r="H197" s="29"/>
      <c r="I197" s="30">
        <f>SUM(I198)</f>
        <v>0</v>
      </c>
      <c r="J197" s="29"/>
      <c r="K197" s="41">
        <f>SUM(K198)</f>
        <v>0</v>
      </c>
    </row>
    <row r="198" spans="1:11" x14ac:dyDescent="0.2">
      <c r="A198" s="31" t="s">
        <v>300</v>
      </c>
      <c r="B198" s="32" t="s">
        <v>159</v>
      </c>
      <c r="C198" s="33" t="s">
        <v>160</v>
      </c>
      <c r="D198" s="34" t="s">
        <v>162</v>
      </c>
      <c r="E198" s="35">
        <v>100</v>
      </c>
      <c r="F198" s="35"/>
      <c r="G198" s="35">
        <f>ROUND(E198*F198,2)</f>
        <v>0</v>
      </c>
      <c r="H198" s="35"/>
      <c r="I198" s="35">
        <f>ROUND(E198*H198,2)</f>
        <v>0</v>
      </c>
      <c r="J198" s="35">
        <f>ROUND(F198+H198,2)</f>
        <v>0</v>
      </c>
      <c r="K198" s="36">
        <f>ROUND(E198*J198,2)</f>
        <v>0</v>
      </c>
    </row>
    <row r="199" spans="1:11" ht="13.5" thickBot="1" x14ac:dyDescent="0.25">
      <c r="A199" s="68" t="s">
        <v>161</v>
      </c>
      <c r="B199" s="69"/>
      <c r="C199" s="69"/>
      <c r="D199" s="69"/>
      <c r="E199" s="69"/>
      <c r="F199" s="69"/>
      <c r="G199" s="47">
        <f>G197+G192+G189+G144+G86+G29+G11</f>
        <v>0</v>
      </c>
      <c r="H199" s="47"/>
      <c r="I199" s="47">
        <f>I11+I29+I86+I144+I189+I192+I197</f>
        <v>0</v>
      </c>
      <c r="J199" s="47"/>
      <c r="K199" s="48">
        <f>K11+K29+K86+K144+K189+K192+K197</f>
        <v>0</v>
      </c>
    </row>
    <row r="201" spans="1:11" x14ac:dyDescent="0.2">
      <c r="A201" s="66" t="s">
        <v>376</v>
      </c>
      <c r="B201" s="66"/>
      <c r="C201" s="66"/>
      <c r="D201" s="66"/>
      <c r="E201" s="66"/>
      <c r="F201" s="66"/>
      <c r="G201" s="66"/>
      <c r="H201" s="66"/>
      <c r="I201" s="66"/>
      <c r="J201" s="66"/>
      <c r="K201" s="66"/>
    </row>
    <row r="202" spans="1:1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</row>
    <row r="203" spans="1:11" x14ac:dyDescent="0.2">
      <c r="A203" s="67" t="s">
        <v>358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</row>
    <row r="204" spans="1:11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</row>
    <row r="210" spans="1:10" x14ac:dyDescent="0.2">
      <c r="F210" s="19"/>
    </row>
    <row r="211" spans="1:10" ht="13.5" x14ac:dyDescent="0.2">
      <c r="B211" s="18"/>
      <c r="C211" s="19" t="s">
        <v>359</v>
      </c>
      <c r="D211" s="20"/>
      <c r="F211" s="19" t="s">
        <v>360</v>
      </c>
      <c r="G211" s="21"/>
      <c r="H211" s="22"/>
      <c r="J211" s="19" t="s">
        <v>363</v>
      </c>
    </row>
    <row r="212" spans="1:10" x14ac:dyDescent="0.2">
      <c r="B212" s="23"/>
      <c r="C212" s="24" t="s">
        <v>361</v>
      </c>
      <c r="D212" s="25"/>
      <c r="F212" s="25" t="s">
        <v>362</v>
      </c>
      <c r="G212" s="24"/>
      <c r="H212" s="26"/>
      <c r="J212" s="24" t="s">
        <v>364</v>
      </c>
    </row>
    <row r="213" spans="1:10" x14ac:dyDescent="0.2">
      <c r="C213" s="51"/>
      <c r="D213" s="51"/>
    </row>
    <row r="214" spans="1:10" x14ac:dyDescent="0.2">
      <c r="C214" s="51"/>
      <c r="D214" s="51"/>
    </row>
    <row r="215" spans="1:10" x14ac:dyDescent="0.2">
      <c r="C215" s="51"/>
      <c r="D215" s="51"/>
    </row>
    <row r="216" spans="1:10" ht="13.5" x14ac:dyDescent="0.2">
      <c r="C216" s="20"/>
    </row>
    <row r="217" spans="1:10" x14ac:dyDescent="0.2">
      <c r="C217" s="25"/>
    </row>
    <row r="218" spans="1:10" x14ac:dyDescent="0.2">
      <c r="C218" s="51"/>
      <c r="D218" s="51"/>
    </row>
    <row r="219" spans="1:10" x14ac:dyDescent="0.2">
      <c r="C219" s="51"/>
      <c r="D219" s="51"/>
    </row>
    <row r="220" spans="1:10" x14ac:dyDescent="0.2">
      <c r="C220" s="19"/>
      <c r="D220" s="51"/>
      <c r="J220" s="19"/>
    </row>
    <row r="221" spans="1:10" x14ac:dyDescent="0.2">
      <c r="C221" s="24"/>
      <c r="D221" s="51"/>
      <c r="J221" s="24"/>
    </row>
    <row r="222" spans="1:10" ht="13.5" x14ac:dyDescent="0.2">
      <c r="A222" s="20"/>
      <c r="B222" s="18"/>
      <c r="C222" s="18"/>
      <c r="D222" s="51"/>
      <c r="F222" s="19"/>
      <c r="G222" s="20"/>
      <c r="H222" s="22"/>
    </row>
  </sheetData>
  <sortState xmlns:xlrd2="http://schemas.microsoft.com/office/spreadsheetml/2017/richdata2" ref="A127:K130">
    <sortCondition ref="A127:A130"/>
  </sortState>
  <mergeCells count="17">
    <mergeCell ref="A201:K201"/>
    <mergeCell ref="A203:K204"/>
    <mergeCell ref="A199:F199"/>
    <mergeCell ref="F9:G9"/>
    <mergeCell ref="H9:I9"/>
    <mergeCell ref="J9:K9"/>
    <mergeCell ref="A9:A10"/>
    <mergeCell ref="B9:B10"/>
    <mergeCell ref="C9:C10"/>
    <mergeCell ref="D9:D10"/>
    <mergeCell ref="E9:E10"/>
    <mergeCell ref="J7:J8"/>
    <mergeCell ref="A1:K1"/>
    <mergeCell ref="A2:K2"/>
    <mergeCell ref="A3:K3"/>
    <mergeCell ref="A4:K4"/>
    <mergeCell ref="A6:K6"/>
  </mergeCells>
  <phoneticPr fontId="28" type="noConversion"/>
  <printOptions horizontalCentered="1"/>
  <pageMargins left="0.39370078740157483" right="0.39370078740157483" top="0.78740157480314965" bottom="0.78740157480314965" header="0" footer="0.19685039370078741"/>
  <pageSetup paperSize="9" scale="74" fitToHeight="0" orientation="landscape" verticalDpi="0" r:id="rId1"/>
  <headerFooter>
    <oddFooter>&amp;R&amp;"Verdana,Negrito itálico"&amp;10Página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Orçamentária</vt:lpstr>
      <vt:lpstr>'Planilha Orçamentária'!Titulos_de_impressao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UFMA</dc:creator>
  <cp:lastModifiedBy>UFMA</cp:lastModifiedBy>
  <cp:lastPrinted>2023-05-05T18:38:38Z</cp:lastPrinted>
  <dcterms:created xsi:type="dcterms:W3CDTF">2023-04-26T19:42:47Z</dcterms:created>
  <dcterms:modified xsi:type="dcterms:W3CDTF">2023-06-05T13:35:13Z</dcterms:modified>
</cp:coreProperties>
</file>