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NFRA 2021001684\Desktop\OBRAS\BICT. Engenharia\"/>
    </mc:Choice>
  </mc:AlternateContent>
  <bookViews>
    <workbookView xWindow="0" yWindow="0" windowWidth="28800" windowHeight="11715" activeTab="2"/>
  </bookViews>
  <sheets>
    <sheet name="Curva_ABC_Serv._BICT" sheetId="2" r:id="rId1"/>
    <sheet name="SERV. RELEVANTES" sheetId="3" r:id="rId2"/>
    <sheet name="SERV. SUBCONTRATAR" sheetId="4" r:id="rId3"/>
    <sheet name="MATRIZ DE RISCO" sheetId="5" r:id="rId4"/>
  </sheets>
  <definedNames>
    <definedName name="_xlnm.Print_Titles" localSheetId="0">Curva_ABC_Serv._BICT!$1:$9</definedName>
  </definedNames>
  <calcPr calcId="152511"/>
</workbook>
</file>

<file path=xl/calcChain.xml><?xml version="1.0" encoding="utf-8"?>
<calcChain xmlns="http://schemas.openxmlformats.org/spreadsheetml/2006/main">
  <c r="E13" i="3" l="1"/>
  <c r="E14" i="3" s="1"/>
  <c r="I16" i="3"/>
  <c r="I17" i="3" s="1"/>
  <c r="I18" i="3" s="1"/>
  <c r="I19" i="3" s="1"/>
  <c r="I20" i="3" s="1"/>
  <c r="I21" i="3" s="1"/>
  <c r="I22" i="3" s="1"/>
  <c r="I26" i="3" s="1"/>
  <c r="I27" i="3" s="1"/>
  <c r="I28" i="3" s="1"/>
  <c r="I29" i="3" s="1"/>
  <c r="I30" i="3" s="1"/>
  <c r="I31" i="3" s="1"/>
  <c r="I32" i="3" s="1"/>
  <c r="I33" i="3" s="1"/>
  <c r="I34" i="3" s="1"/>
  <c r="I38" i="3" s="1"/>
  <c r="I39" i="3" s="1"/>
  <c r="I40" i="3" s="1"/>
  <c r="H93" i="2"/>
  <c r="H91" i="2"/>
  <c r="E35" i="3"/>
  <c r="E36" i="3" s="1"/>
  <c r="E41" i="3"/>
  <c r="E42" i="3" s="1"/>
  <c r="E23" i="3"/>
  <c r="E24" i="3" s="1"/>
</calcChain>
</file>

<file path=xl/sharedStrings.xml><?xml version="1.0" encoding="utf-8"?>
<sst xmlns="http://schemas.openxmlformats.org/spreadsheetml/2006/main" count="1137" uniqueCount="285">
  <si>
    <t>CÓDIGO</t>
  </si>
  <si>
    <t>QUANT.</t>
  </si>
  <si>
    <t>13060202.3-UFMA</t>
  </si>
  <si>
    <t>Ponto de força monofásico aparente, c/eletroduto rígido soldável cinza e conduletes, 32mm (1"), cabo 2,5mm², isolação (450/750)V, tomada 2P+T (20A/250V).</t>
  </si>
  <si>
    <t>13060302.5-UFMA</t>
  </si>
  <si>
    <t>Ponto de força monofásico de embutir p/central mini-split, distância média 20m, c/eletroduto PVC soldável roscável 32mm (1"), cabo flexivel isolação (450/750)V 4,00mm², caixa elétrica e saída de refrigeração 50mm, chumbamento.</t>
  </si>
  <si>
    <t>96563U.D2-UFMA</t>
  </si>
  <si>
    <t>Perfilado perfurado em chapa de aço galvanizado # 22, largura 38 mm x altura 38 mm, com tampa,instalação com suporte em barra roscável Ø 3/8, emenda a cada 3,00m e acesórios de fixação.</t>
  </si>
  <si>
    <t>96113U-SINAPI</t>
  </si>
  <si>
    <t>Forro em placas de gesso, para ambientes comerciais. Af_05/2017_PS.</t>
  </si>
  <si>
    <t>13060302.7-UFMA</t>
  </si>
  <si>
    <t>Ponto de força monofásico de embutir p/central mini-split, distância média 45m, c/eletroduto PVC rígido roscável, 32mm (1"), cabo flexivel isolação (450/750)V 4,00mm², caixa elétrica e saída de refrigeração 50mm, chumbamento.</t>
  </si>
  <si>
    <t>13060302.6-UFMA</t>
  </si>
  <si>
    <t>Ponto de força monofásico de embutir p/central mini-split, distância média 40m, c/eletroduto PVC rígido roscável, 32mm (1"), cabo flexivel isolação (450/750)V 4,00mm², caixa elétrica e saída de refrigeração 50mm, chumbamento.</t>
  </si>
  <si>
    <t>88489U-SINAPI</t>
  </si>
  <si>
    <t>Aplicação manual de pintura com tinta látex acrílica em paredes, duas demãos. Af_06/2014</t>
  </si>
  <si>
    <t>13040608-UFMA</t>
  </si>
  <si>
    <t>Eletrocalha perfurada em chapa de aço galvanizado tipo "U", sem tampa largura 200 mm x altura 100mm, instalação com suporte em barra roscável Ø 3/8 , curvas Horiz. e Vert. 90º, Tê hor. 90º, inclusive emenda a cada 3,00m.</t>
  </si>
  <si>
    <t>92998UD-UFMA</t>
  </si>
  <si>
    <t>Cabo de cobre flexível isolado, 185 mm², 0,6/1,0 KV-XLPE.</t>
  </si>
  <si>
    <t>13040609-UFMA</t>
  </si>
  <si>
    <t>Eletrocalha perfurada em chapa de aço galvanizado tipo "U", sem tampa largura 400 mm x altura 100mm, instalação com suporte em barra roscável Ø 3/8 , curvas Horiz. e Vert. 90º, Tê hor. 90º, inclusive emenda a cada 3,00m.</t>
  </si>
  <si>
    <t>88488UD-UFMA</t>
  </si>
  <si>
    <t>Aplicação manual de pintura p/gesso em tetos, duas demãos.</t>
  </si>
  <si>
    <t>92986UD-UFMA</t>
  </si>
  <si>
    <t>Cabo de cobre flexível isolado, 35 mm², 0,6/1,0 KV-XLPE.</t>
  </si>
  <si>
    <t>92980UD-UFMA</t>
  </si>
  <si>
    <t>Cabo de cobre flexível isolado, 10 mm², 0,6/1,0 KV-XLPE.</t>
  </si>
  <si>
    <t>01080101-UFMA</t>
  </si>
  <si>
    <t>Tapume em chapa galvanizada (26 GSG espessura 0,55mm), altura 2m, c/estrutura em peças de madeira (3x3)" a cada 2,00m; contraventamento horizontal (inferior e superior) c/peça de madeira (2x2)".</t>
  </si>
  <si>
    <t>91931UD-UFMA</t>
  </si>
  <si>
    <t>Cabo de cobre flexível isolado, 6 mm², 0,6/1,0 KV,- XLPE</t>
  </si>
  <si>
    <t>13060302.12-UFMA</t>
  </si>
  <si>
    <t>Ponto de força trifásico de embutir p/central mini-split, distância média 40m, c/eletroduto PVC rígido roscável, 32mm (1"), cabo flexivel isolação (450/750)V 4,00mm², caixa elétrica e saída de refrigeração 50mm, chumbamento.</t>
  </si>
  <si>
    <t>13060302.8-UFMA</t>
  </si>
  <si>
    <t>Ponto de força monofásico de embutir p/central mini-split, distância média 50m, c/eletroduto PVC rígido roscável, 32mm (1"), cabo flexivel isolação (450/750)V 6,00mm², caixa elétrica e saída de refrigeração 50mm, chumbamento.</t>
  </si>
  <si>
    <t>89446U.DRA-UFMA</t>
  </si>
  <si>
    <t>Tubo PVC soldável 25mm, instalado em prumada de água, c/rasgo em alvenaria, inclusive conexões.</t>
  </si>
  <si>
    <t>13060302.9-UFMA</t>
  </si>
  <si>
    <t>Ponto de força monofásico de embutir p/central mini-split, distância média 40m, c/eletroduto PVC rígido soldável cinza, 32mm, cabo flexivel isolação (450/750)V 2,50mm², caixa elétrica e saída de refrigeração 50mm, chumbamento.</t>
  </si>
  <si>
    <t>74131/5.D2-UFMA</t>
  </si>
  <si>
    <t>Quadro de distribuição de energia de sobrepor, em chapa metálica, p/24 disjuntores termomagnéticos monopolares, c/barramento trifásico e neutro, fornecimento e instalação.</t>
  </si>
  <si>
    <t>92992UD-UFMA</t>
  </si>
  <si>
    <t>Cabo de cobre flexível isolado, 95 mm², (0,6/1,0) KV - XLPE.</t>
  </si>
  <si>
    <t>9537UD-UFMA</t>
  </si>
  <si>
    <t>Limpeza final da obra.</t>
  </si>
  <si>
    <t>90466U-SINAPI</t>
  </si>
  <si>
    <t>Chumbamento linear em alvenaria para ramais/distribuição com diâmetros menores ou iguais a 40 mm. Af_05/2015</t>
  </si>
  <si>
    <t>92990UD-UFMA</t>
  </si>
  <si>
    <t>Cabo de cobre flexível isolado, 70 mm²,0,6/1,0 KV, -XLPE</t>
  </si>
  <si>
    <t>92994UD-UFMA</t>
  </si>
  <si>
    <t>Cabo de cobre flexível isolado, 120 mm², 0,6/1,0 KV-XLPE.</t>
  </si>
  <si>
    <t>74131/5.D18 -UFMA</t>
  </si>
  <si>
    <t>Quadro de montagem de sobrepor (800x600x250)mm, em chapa metálica, c/barramento trifásico e neutro 250A.</t>
  </si>
  <si>
    <t>92984UD-UFMA</t>
  </si>
  <si>
    <t>Cabo de cobre flexível isolado, 25 mm², 0,6/1,0 KV - XLPE</t>
  </si>
  <si>
    <t>13030406-UFMA</t>
  </si>
  <si>
    <t>Dispositivo de proteção de surto (DPS), corrente nominal 30KA, 275V</t>
  </si>
  <si>
    <t>5928U</t>
  </si>
  <si>
    <t>Guindauto hidráulico, capacidade máxima de carga 6200 kg, momento máximo de carga 11,7 TM, alcance máximo horizontal 9,70 m, inclusive caminhão toco PBT 16.000 kg, potência de 189 CV - CHP diurno. Af_06/2014</t>
  </si>
  <si>
    <t>CHP</t>
  </si>
  <si>
    <t>74131/006UD-UFMA</t>
  </si>
  <si>
    <t>Quadro de distribuição de energia de sobrepor, em chapa metálica, para até 36 disjuntores termomagnéticos monopolares, com barramento trifásico e neutro, fornecimento e instalação.</t>
  </si>
  <si>
    <t>97641U-SINAPI</t>
  </si>
  <si>
    <t>Remoção de forro de gesso, de forma manual, sem reaproveitamento. Af_12/2017</t>
  </si>
  <si>
    <t>13060302.10-UFMA</t>
  </si>
  <si>
    <t>Ponto de força monofásico de embutir p/central mini-split, distância média 35m, c/eletroduto PVC rígido roscável, 32mm (1"), cabo flexivel isolação (450/750)V 10 mm², caixa elétrica e saída de refrigeração 50mm, chumbamento.</t>
  </si>
  <si>
    <t>74131/5.D17 -UFMA</t>
  </si>
  <si>
    <t>Quadro de montagem de sobrepor (1200x800x250)mm, em chapa metálica, c/barramento trifásico e neutro 250A.</t>
  </si>
  <si>
    <t>29010101-UFMA</t>
  </si>
  <si>
    <t>Desmobilização - São Luís</t>
  </si>
  <si>
    <t>01040101-UFMA</t>
  </si>
  <si>
    <t>Mobilização - São Luís</t>
  </si>
  <si>
    <t>01010201D-UFMA</t>
  </si>
  <si>
    <t>Taxa da Prefeitura (Alvará de Construção).</t>
  </si>
  <si>
    <t>01010204D-UFMA</t>
  </si>
  <si>
    <t>Taxa da Prefeitura (Habite-se).</t>
  </si>
  <si>
    <t>97064UD</t>
  </si>
  <si>
    <t>Montagem e desmontagem de andaime tubular tipo torre,inclusive piso c/três prancha (6,00 x 25,00)cm.</t>
  </si>
  <si>
    <t>13060302.11-UFMA</t>
  </si>
  <si>
    <t>Ponto de força trifásico de embutir p/central mini-split, distância média 35m, c/eletroduto PVC rígido roscável, 32mm (1"), cabo flexivel isolação (450/750)V 10 mm², caixa elétrica e saída de refrigeração 50mm, chumbamento.</t>
  </si>
  <si>
    <t>10777UD-UFMA</t>
  </si>
  <si>
    <t>Locação de container 2,30 x 4,30 m, alt. 2,50 m, para sanitário, com 3 bacias, 4 chuveiros, 1 lavatório e 1 mictório (não inclui mobilização/desmobilização)</t>
  </si>
  <si>
    <t>92982UD-UFMA</t>
  </si>
  <si>
    <t>Cabo de cobre flexível isolado, 16 mm², 0,6/1,0 KV-XLPE.</t>
  </si>
  <si>
    <t>10775D-UFMA</t>
  </si>
  <si>
    <t>Locacao de container 2,30 x 6,00 m, alt. 2,50 m, com 1 sanitario, para escritorio, completo, sem divisorias internas (nao inclui mobilizacao/desmobilizacao)</t>
  </si>
  <si>
    <t>89446U.DAP-UFMA</t>
  </si>
  <si>
    <t>Tubo PVC soldável 25mm, aparente, instalado em prumada de água, inclusive conexões .</t>
  </si>
  <si>
    <t>101875UD-UFMA</t>
  </si>
  <si>
    <t>Quadro de distribuição de energia em chapa de aço galvanizado, de sobrepor com barramento trifásico 100A, para 12 disjuntores DIN - fornecimento e instalação.</t>
  </si>
  <si>
    <t>101878U-SINAPI</t>
  </si>
  <si>
    <t>Quadro de distribuição de energia em chapa de aço galvanizado, de sobrepor, com barramento trifásico, para 18 disjuntores DIN, 100A - fornecimento e instalação. Af_10/2020</t>
  </si>
  <si>
    <t>10776UD-UFMA</t>
  </si>
  <si>
    <t>Locação de container 2,30 x 6,00 m, alt. 2,50 m, para escritório, sem divisórias internas e sem sanitário (não inclui mobilização/desmobilização)</t>
  </si>
  <si>
    <t>01090101-UFMA</t>
  </si>
  <si>
    <t>Placa de obra (3,20 X 1,60)m, em lona 420 c/reforço nas bordas e ilhós p/fixação em estrutura de metalon, formada p/três peças ( 50 X 50 X 1,2)mm, verticais e três contraventamentos horizontais ( 50 X 25 X 1,2)mm; executada de acordo c/Manual de uso de marca do Governo Federal-Obras.</t>
  </si>
  <si>
    <t>10527UD-UFMA</t>
  </si>
  <si>
    <t>Locacao de andaime metalico tubular de encaixe, tipo de torre, com largura de 1 ate 1,5 m e altura de *1,00* m (incluso sapatas fixas ou rodizios).</t>
  </si>
  <si>
    <t>93671UD-UFMA</t>
  </si>
  <si>
    <t>Disjuntor tripolar caixa moldada, corrente nominal de 32A - fornecimento e instalação.</t>
  </si>
  <si>
    <t>93672UD-UFMA</t>
  </si>
  <si>
    <t>Disjuntor tripolar caixa moldada, corrente nominal de 40A - fornecimento e instalação.</t>
  </si>
  <si>
    <t>101898UD-UFMA</t>
  </si>
  <si>
    <t>Disjuntor tripolar caixa moldada, corrente nominal de 300A - fornecimento e instalação.</t>
  </si>
  <si>
    <t>88497U-SINAPI</t>
  </si>
  <si>
    <t>Aplicação e lixamento de massa látex em paredes, duas demãos. Af_06/2014</t>
  </si>
  <si>
    <t>13030204-UFMA</t>
  </si>
  <si>
    <t>Disjuntor tripolar caixa moldada, corrente nominal de 70A - fornecimento e instalação.</t>
  </si>
  <si>
    <t>13030401-UFMA</t>
  </si>
  <si>
    <t>Dispositivo de proteção de surto (DPS), corrente nominal 45KA, 275V</t>
  </si>
  <si>
    <t>101898U-SINAPI</t>
  </si>
  <si>
    <t>Disjuntor termomagnético tripolar, corrente nominal de 400A - fornecimento e instalação. Af_10/2020</t>
  </si>
  <si>
    <t>101895U-SINAPI</t>
  </si>
  <si>
    <t>Disjuntor termomagnético tripolar, corrente nominal de 125A - fornecimento e instalação. Af_10/2020</t>
  </si>
  <si>
    <t>01030102-UFMA</t>
  </si>
  <si>
    <t>Instalação provisória de luz, c/ eletroduto 20mm (1/2).</t>
  </si>
  <si>
    <t>PT</t>
  </si>
  <si>
    <t>93655U-SINAPI</t>
  </si>
  <si>
    <t>Disjuntor monopolar tipo DIN, corrente nominal de 20A - fornecimento e instalação. Af_10/2020</t>
  </si>
  <si>
    <t>101895UD-UFMA</t>
  </si>
  <si>
    <t>Disjuntor termomagnético tripolar tipo DIN, corrente nominal de 125A - fornecimento e instalação.</t>
  </si>
  <si>
    <t>93673U.D2-UFMA</t>
  </si>
  <si>
    <t>Disjuntor Tripolar caixa moldada, corrente nominal de 50A - fornecimento e instalação.</t>
  </si>
  <si>
    <t>01030202-UFMA</t>
  </si>
  <si>
    <t>Instalação provisória de água c/tubo PVC e torneira 20mm (1/2)"</t>
  </si>
  <si>
    <t>5930U</t>
  </si>
  <si>
    <t>Guindauto hidráulico, capacidade máxima de carga 6200 kg, momento máximo de carga 11,7 TM, alcance máximo horizontal 9,70 m, inclusive caminhão toco PBT 16.000 kg, potência de 189 cv - CHI diurno. Af_06/2014</t>
  </si>
  <si>
    <t>CHI</t>
  </si>
  <si>
    <t>101895U.D1-UFMA</t>
  </si>
  <si>
    <t>Disjuntor tripolar, caixa moldada , corrente nominal de 100A - fornecimento e instalação. Af_10/2020</t>
  </si>
  <si>
    <t>93673U.D3 UFMA</t>
  </si>
  <si>
    <t>Disjuntor Tripolar caixa moldada, corrente nominal 63A-Fornecimento e Instalação.</t>
  </si>
  <si>
    <t>01030101-UFMA</t>
  </si>
  <si>
    <t>Instalação provisória de força, c/ eletroduto 25mm (3/4).</t>
  </si>
  <si>
    <t>93669U-SINAPI</t>
  </si>
  <si>
    <t>Disjuntor tripolar tipo DIN, corrente nominal de 20A - fornecimento e instalação. Af_10/2020</t>
  </si>
  <si>
    <t>13030205- UFMA</t>
  </si>
  <si>
    <t>Disjuntor Tripolar tipo DIN, corrente nominal 70A-Fornecimento e Instalação.</t>
  </si>
  <si>
    <t>93671U-SINAPI</t>
  </si>
  <si>
    <t>Disjuntor tripolar tipo DIN, corrente nominal de 32A - fornecimento e instalação. Af_10/2020</t>
  </si>
  <si>
    <t>93654U-SINAPI</t>
  </si>
  <si>
    <t>Disjuntor monopolar tipo DIN, corrente nominal de 16A - fornecimento e instalação. Af_10/2020</t>
  </si>
  <si>
    <t>74010U/1UD.95875UD-UFMA</t>
  </si>
  <si>
    <t>Carga e descarga mecanizada de terra/entulho c/ transporte em caminhão basculante 10m³, DMT 10km.</t>
  </si>
  <si>
    <t>01010101D-UFMA</t>
  </si>
  <si>
    <t>Taxa do CREA - ART de obras acima de 15.000,00.</t>
  </si>
  <si>
    <t>101895U.D2-UFMA</t>
  </si>
  <si>
    <t>Disjuntor tripolar tipo DIN , corrente nominal de 100A - fornecimento e instalação. Af_10/2020</t>
  </si>
  <si>
    <t>88485U-SINAPI</t>
  </si>
  <si>
    <t>Aplicação de fundo selador acrílico em paredes, uma demão. Af_06/2014</t>
  </si>
  <si>
    <t>93657U-SINAPI</t>
  </si>
  <si>
    <t>Disjuntor monopolar tipo DIN, corrente nominal de 32A - fornecimento e instalação. Af_10/2020</t>
  </si>
  <si>
    <t>93656U-SINAPI</t>
  </si>
  <si>
    <t>Disjuntor monopolar tipo DIN, corrente nominal de 25A - fornecimento e instalação. Af_10/2020</t>
  </si>
  <si>
    <t>95978UD-UFMA</t>
  </si>
  <si>
    <t>Transporte de areia média, material laterítico ou outro, em caminhão basculante 10 m³, em via urbana pavimentada, DMT até 30km (Vila Maranhão x Bacanga), 20km .</t>
  </si>
  <si>
    <t>93672U-SINAPI</t>
  </si>
  <si>
    <t>Disjuntor tripolar tipo DIN, corrente nominal de 40A - fornecimento e instalação. Af_10/2020</t>
  </si>
  <si>
    <t>01030201-UFMA</t>
  </si>
  <si>
    <t>Instalação provisória de água c/tubo PVC e registro de esfera 25mm (3/4)".</t>
  </si>
  <si>
    <t>93659U-SINAPI</t>
  </si>
  <si>
    <t>Disjuntor monopolar tipo DIN, corrente nominal de 50A - fornecimento e instalação. Af_10/2020</t>
  </si>
  <si>
    <t>93653U-SINAPI</t>
  </si>
  <si>
    <t>Disjuntor monopolar tipo DIN, corrente nominal de 10A - fornecimento e instalação. Af_10/2020</t>
  </si>
  <si>
    <t xml:space="preserve">TOTAL GERAL: </t>
  </si>
  <si>
    <t>Volare 22 - PINI</t>
  </si>
  <si>
    <t xml:space="preserve">un </t>
  </si>
  <si>
    <t>m</t>
  </si>
  <si>
    <t xml:space="preserve">2.2.21
3.2.22
</t>
  </si>
  <si>
    <t>4.3.3</t>
  </si>
  <si>
    <t>2.2.21
3.2.21
4.2.12</t>
  </si>
  <si>
    <t>2.4.1
3.4.1
4.4.1</t>
  </si>
  <si>
    <t>2.3.13</t>
  </si>
  <si>
    <t>3.3.12</t>
  </si>
  <si>
    <t>2.5.3
3.5.3
4.6.3</t>
  </si>
  <si>
    <t>2.1.18
3.2.19
4.2.10</t>
  </si>
  <si>
    <t>2.2.17</t>
  </si>
  <si>
    <t>2.2.19
3.2.20
4.2.11</t>
  </si>
  <si>
    <t>1.4</t>
  </si>
  <si>
    <t>1.14</t>
  </si>
  <si>
    <t>1.2</t>
  </si>
  <si>
    <t>6.1</t>
  </si>
  <si>
    <t>1.16</t>
  </si>
  <si>
    <t>1.9</t>
  </si>
  <si>
    <t>1.8</t>
  </si>
  <si>
    <t>1.6</t>
  </si>
  <si>
    <t>1.7</t>
  </si>
  <si>
    <t>5.1</t>
  </si>
  <si>
    <t>1.1</t>
  </si>
  <si>
    <t>1.10</t>
  </si>
  <si>
    <t>1.13</t>
  </si>
  <si>
    <t>1.3</t>
  </si>
  <si>
    <t>1.15</t>
  </si>
  <si>
    <t>2210
424</t>
  </si>
  <si>
    <t>3.2.10</t>
  </si>
  <si>
    <t>2.2.9</t>
  </si>
  <si>
    <t>1.5</t>
  </si>
  <si>
    <t>2.3.7</t>
  </si>
  <si>
    <t>ITEM</t>
  </si>
  <si>
    <t>2.5.4
3.5.4
4.6.4</t>
  </si>
  <si>
    <t>2.3.12
3.3.11
4.2.9</t>
  </si>
  <si>
    <t>2.3.11
3.2.16
4.3.9</t>
  </si>
  <si>
    <t>2.2.14
3.2.15</t>
  </si>
  <si>
    <t>2.3.14</t>
  </si>
  <si>
    <t>3.3.13
4.3.12</t>
  </si>
  <si>
    <t>2.3.17
3.3.17
4.3.14</t>
  </si>
  <si>
    <t>3.3.14</t>
  </si>
  <si>
    <t>2.2.2
2.3.1
3.2.4
3.3.2
4.3.2</t>
  </si>
  <si>
    <t>2.2.16</t>
  </si>
  <si>
    <t>6.3</t>
  </si>
  <si>
    <t>2.3.1
3.3.18
4.3.15</t>
  </si>
  <si>
    <t>3.2.17</t>
  </si>
  <si>
    <t>3.2.18</t>
  </si>
  <si>
    <t>3.2.1
4.2.1</t>
  </si>
  <si>
    <t>3.3.10
4.2.8</t>
  </si>
  <si>
    <t>4.3.8
2.3.10
3.2.14
3.3.9</t>
  </si>
  <si>
    <t>1.12</t>
  </si>
  <si>
    <t>2.3.2
4.3.3</t>
  </si>
  <si>
    <t>2.11
3.11
4.11</t>
  </si>
  <si>
    <t>2.3.15</t>
  </si>
  <si>
    <t>2.2.1</t>
  </si>
  <si>
    <t>6.2</t>
  </si>
  <si>
    <t>3.3.15</t>
  </si>
  <si>
    <t>1.11</t>
  </si>
  <si>
    <t>4.3.10
4.2.7</t>
  </si>
  <si>
    <t>2.3.16
3.3.16
4.3.13</t>
  </si>
  <si>
    <t>2.3.3
3.2.2</t>
  </si>
  <si>
    <t>3.3.1
4.3.1
3.2.3</t>
  </si>
  <si>
    <t>2.2.6
3.2.8</t>
  </si>
  <si>
    <t>2.2.7
3.2.9
4.2.2</t>
  </si>
  <si>
    <t>3.2.12</t>
  </si>
  <si>
    <t>2.5.2
3.5.2
4.5.2</t>
  </si>
  <si>
    <t>2.2.13
3.2.13
4.2.6</t>
  </si>
  <si>
    <t>2.2.12</t>
  </si>
  <si>
    <t>2.2.11
3.2.11
4.2.5</t>
  </si>
  <si>
    <t>2.3.3
3.3.3
4.3.4</t>
  </si>
  <si>
    <t>2.3.9
3.3.8</t>
  </si>
  <si>
    <t>2.2.8</t>
  </si>
  <si>
    <t>2.3.8
4.2.3</t>
  </si>
  <si>
    <t>2.2.5
3.2.7</t>
  </si>
  <si>
    <t>2.2.4
3.2.6</t>
  </si>
  <si>
    <t>2.1.2
3.1.2
4.1.2</t>
  </si>
  <si>
    <t>3.3.7</t>
  </si>
  <si>
    <t>2.5.1
3.5.1
4.6.1</t>
  </si>
  <si>
    <t>2.3.5
3.3.5
4.3.6</t>
  </si>
  <si>
    <t>2.3.4
3.3.4
4.3.5</t>
  </si>
  <si>
    <t>4.3.7</t>
  </si>
  <si>
    <t>2.3.6
3.3.6</t>
  </si>
  <si>
    <t>3.2.5</t>
  </si>
  <si>
    <t>UND</t>
  </si>
  <si>
    <t>UNIVERSIDADE FEDERAL DO MARANHÃO</t>
  </si>
  <si>
    <t>SUPERINTENDÊNCIA DE INFRAESTRUTURA</t>
  </si>
  <si>
    <t>Diretoria de Planejamento Engenharia e Controle</t>
  </si>
  <si>
    <t>Divisão de Projetos e Sustentabilidade/ Orçamentação</t>
  </si>
  <si>
    <t>OBJETO: Complementação de Instalações Elétricas Para Ar Condicionado, Força e Iluminação do Prédio do BICT</t>
  </si>
  <si>
    <t>CURVA ABC DE INSUMO</t>
  </si>
  <si>
    <t>Sinapi: março/2023
Data: Maio/2022</t>
  </si>
  <si>
    <t>DESCRIÇÃO DOS SERVIÇOS</t>
  </si>
  <si>
    <t>VALOR (R$)</t>
  </si>
  <si>
    <t>PESO (%)</t>
  </si>
  <si>
    <t>Unitário</t>
  </si>
  <si>
    <t>Parcial</t>
  </si>
  <si>
    <t>m²</t>
  </si>
  <si>
    <t>m³</t>
  </si>
  <si>
    <t>mês</t>
  </si>
  <si>
    <t>pt</t>
  </si>
  <si>
    <t>CURVA ABC DE SERVIÇOS</t>
  </si>
  <si>
    <t>MATRIZ DE RISCO</t>
  </si>
  <si>
    <t>FAIXA A</t>
  </si>
  <si>
    <t>FAIXA B</t>
  </si>
  <si>
    <t>FAIXA C</t>
  </si>
  <si>
    <t>INSTALAÇÃO ELÉTRICA/REFRIGERAÇÃO/CLIMATIZAÇÃO</t>
  </si>
  <si>
    <t>Total</t>
  </si>
  <si>
    <r>
      <rPr>
        <sz val="10"/>
        <rFont val="Arial"/>
        <family val="2"/>
      </rPr>
      <t>2.3.13</t>
    </r>
    <r>
      <rPr>
        <sz val="10"/>
        <color rgb="FFFF0000"/>
        <rFont val="Arial"/>
        <family val="2"/>
      </rPr>
      <t xml:space="preserve">  </t>
    </r>
  </si>
  <si>
    <t xml:space="preserve">3.3.12 </t>
  </si>
  <si>
    <r>
      <rPr>
        <sz val="10"/>
        <rFont val="Arial"/>
        <family val="2"/>
      </rPr>
      <t xml:space="preserve">3.3.13 </t>
    </r>
    <r>
      <rPr>
        <sz val="10"/>
        <color rgb="FF000000"/>
        <rFont val="Arial"/>
        <family val="2"/>
      </rPr>
      <t xml:space="preserve">
4.3.12</t>
    </r>
  </si>
  <si>
    <r>
      <rPr>
        <sz val="10"/>
        <rFont val="Arial"/>
        <family val="2"/>
      </rPr>
      <t>3.3.14</t>
    </r>
    <r>
      <rPr>
        <sz val="10"/>
        <color theme="5"/>
        <rFont val="Arial"/>
        <family val="2"/>
      </rPr>
      <t xml:space="preserve"> </t>
    </r>
  </si>
  <si>
    <r>
      <rPr>
        <sz val="10"/>
        <rFont val="Arial"/>
        <family val="2"/>
      </rPr>
      <t>2.3.15</t>
    </r>
    <r>
      <rPr>
        <sz val="10"/>
        <color rgb="FFFF0000"/>
        <rFont val="Arial"/>
        <family val="2"/>
      </rPr>
      <t xml:space="preserve"> </t>
    </r>
  </si>
  <si>
    <r>
      <rPr>
        <sz val="10"/>
        <rFont val="Arial"/>
        <family val="2"/>
      </rPr>
      <t xml:space="preserve">2.1.18 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
3.2.19
4.2.10</t>
    </r>
  </si>
  <si>
    <r>
      <rPr>
        <sz val="10"/>
        <rFont val="Arial"/>
        <family val="2"/>
      </rPr>
      <t xml:space="preserve">2.2.19 </t>
    </r>
    <r>
      <rPr>
        <sz val="10"/>
        <color rgb="FF000000"/>
        <rFont val="Arial"/>
        <family val="2"/>
      </rPr>
      <t xml:space="preserve">
3.2.20
4.2.11</t>
    </r>
  </si>
  <si>
    <r>
      <rPr>
        <sz val="10"/>
        <rFont val="Arial"/>
        <family val="2"/>
      </rPr>
      <t>2.2.17</t>
    </r>
    <r>
      <rPr>
        <sz val="10"/>
        <color rgb="FFFF0000"/>
        <rFont val="Arial"/>
        <family val="2"/>
      </rPr>
      <t xml:space="preserve"> </t>
    </r>
  </si>
  <si>
    <r>
      <rPr>
        <sz val="10"/>
        <rFont val="Arial"/>
        <family val="2"/>
      </rPr>
      <t>2.2.14</t>
    </r>
    <r>
      <rPr>
        <sz val="10"/>
        <color rgb="FFFF0000"/>
        <rFont val="Arial"/>
        <family val="2"/>
      </rPr>
      <t xml:space="preserve"> </t>
    </r>
    <r>
      <rPr>
        <sz val="10"/>
        <color rgb="FF000000"/>
        <rFont val="Arial"/>
        <family val="2"/>
      </rPr>
      <t xml:space="preserve">
3.2.15</t>
    </r>
  </si>
  <si>
    <t xml:space="preserve">2.2.16 </t>
  </si>
  <si>
    <r>
      <rPr>
        <sz val="10"/>
        <color rgb="FFFF0000"/>
        <rFont val="Arial"/>
        <family val="2"/>
      </rPr>
      <t xml:space="preserve">2.2.21 </t>
    </r>
    <r>
      <rPr>
        <sz val="10"/>
        <rFont val="Arial"/>
        <family val="2"/>
      </rPr>
      <t xml:space="preserve">
3.2.22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</si>
</sst>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5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6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</cellStyleXfs>
  <cellXfs count="166">
    <xf numFmtId="0" fontId="0" fillId="0" borderId="0" xfId="0"/>
    <xf numFmtId="0" fontId="18" fillId="0" borderId="0" xfId="0" applyFont="1"/>
    <xf numFmtId="4" fontId="18" fillId="0" borderId="0" xfId="0" applyNumberFormat="1" applyFont="1"/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/>
    <xf numFmtId="4" fontId="18" fillId="0" borderId="1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4" fontId="20" fillId="34" borderId="10" xfId="0" applyNumberFormat="1" applyFont="1" applyFill="1" applyBorder="1" applyAlignment="1">
      <alignment horizontal="center" vertical="center" wrapText="1"/>
    </xf>
    <xf numFmtId="0" fontId="18" fillId="0" borderId="20" xfId="0" applyFont="1" applyBorder="1"/>
    <xf numFmtId="4" fontId="20" fillId="34" borderId="19" xfId="0" applyNumberFormat="1" applyFont="1" applyFill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 wrapText="1"/>
    </xf>
    <xf numFmtId="4" fontId="18" fillId="0" borderId="19" xfId="0" applyNumberFormat="1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 vertical="center"/>
    </xf>
    <xf numFmtId="0" fontId="18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center" vertical="center" wrapText="1"/>
    </xf>
    <xf numFmtId="4" fontId="18" fillId="0" borderId="28" xfId="0" applyNumberFormat="1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top" wrapText="1"/>
    </xf>
    <xf numFmtId="0" fontId="20" fillId="33" borderId="20" xfId="0" applyFont="1" applyFill="1" applyBorder="1" applyAlignment="1">
      <alignment horizontal="right" vertical="top"/>
    </xf>
    <xf numFmtId="4" fontId="20" fillId="33" borderId="20" xfId="0" applyNumberFormat="1" applyFont="1" applyFill="1" applyBorder="1" applyAlignment="1">
      <alignment horizontal="right" vertical="top"/>
    </xf>
    <xf numFmtId="4" fontId="26" fillId="0" borderId="24" xfId="42" applyNumberFormat="1" applyFont="1" applyBorder="1" applyAlignment="1">
      <alignment horizontal="center" vertical="center" wrapText="1"/>
    </xf>
    <xf numFmtId="4" fontId="26" fillId="0" borderId="21" xfId="42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5" fillId="0" borderId="11" xfId="42" applyFont="1" applyBorder="1" applyAlignment="1">
      <alignment horizontal="center" vertical="center"/>
    </xf>
    <xf numFmtId="0" fontId="25" fillId="0" borderId="12" xfId="42" applyFont="1" applyBorder="1" applyAlignment="1">
      <alignment horizontal="center" vertical="center"/>
    </xf>
    <xf numFmtId="0" fontId="25" fillId="0" borderId="13" xfId="42" applyFont="1" applyBorder="1" applyAlignment="1">
      <alignment horizontal="center" vertical="center"/>
    </xf>
    <xf numFmtId="0" fontId="25" fillId="0" borderId="23" xfId="42" applyFont="1" applyBorder="1" applyAlignment="1">
      <alignment horizontal="center" vertical="center"/>
    </xf>
    <xf numFmtId="0" fontId="25" fillId="0" borderId="16" xfId="42" applyFont="1" applyBorder="1" applyAlignment="1">
      <alignment horizontal="center" vertical="center"/>
    </xf>
    <xf numFmtId="0" fontId="25" fillId="0" borderId="17" xfId="42" applyFont="1" applyBorder="1" applyAlignment="1">
      <alignment horizontal="center" vertical="center"/>
    </xf>
    <xf numFmtId="0" fontId="25" fillId="0" borderId="22" xfId="42" applyFont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29" xfId="0" applyFont="1" applyFill="1" applyBorder="1" applyAlignment="1">
      <alignment horizontal="center" vertical="center"/>
    </xf>
    <xf numFmtId="0" fontId="20" fillId="34" borderId="3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31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4" fontId="20" fillId="34" borderId="10" xfId="0" applyNumberFormat="1" applyFont="1" applyFill="1" applyBorder="1" applyAlignment="1">
      <alignment horizontal="center" vertical="center" wrapText="1"/>
    </xf>
    <xf numFmtId="4" fontId="20" fillId="34" borderId="31" xfId="0" applyNumberFormat="1" applyFont="1" applyFill="1" applyBorder="1" applyAlignment="1">
      <alignment horizontal="center" vertical="center" wrapText="1"/>
    </xf>
    <xf numFmtId="4" fontId="20" fillId="34" borderId="20" xfId="0" applyNumberFormat="1" applyFont="1" applyFill="1" applyBorder="1" applyAlignment="1">
      <alignment horizontal="center" vertical="center" wrapText="1"/>
    </xf>
    <xf numFmtId="4" fontId="20" fillId="34" borderId="32" xfId="0" applyNumberFormat="1" applyFont="1" applyFill="1" applyBorder="1" applyAlignment="1">
      <alignment horizontal="center" vertical="center" wrapText="1"/>
    </xf>
    <xf numFmtId="4" fontId="20" fillId="34" borderId="33" xfId="0" applyNumberFormat="1" applyFont="1" applyFill="1" applyBorder="1" applyAlignment="1">
      <alignment horizontal="center" vertical="center" wrapText="1"/>
    </xf>
    <xf numFmtId="4" fontId="20" fillId="34" borderId="34" xfId="0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vertical="center"/>
    </xf>
    <xf numFmtId="4" fontId="18" fillId="34" borderId="10" xfId="0" applyNumberFormat="1" applyFont="1" applyFill="1" applyBorder="1" applyAlignment="1">
      <alignment horizontal="center" vertical="center" wrapText="1"/>
    </xf>
    <xf numFmtId="0" fontId="25" fillId="0" borderId="14" xfId="42" applyFont="1" applyBorder="1" applyAlignment="1">
      <alignment horizontal="center" vertical="center"/>
    </xf>
    <xf numFmtId="0" fontId="25" fillId="0" borderId="0" xfId="42" applyFont="1" applyBorder="1" applyAlignment="1">
      <alignment horizontal="center" vertical="center"/>
    </xf>
    <xf numFmtId="0" fontId="18" fillId="35" borderId="25" xfId="0" applyFont="1" applyFill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left" vertical="center" wrapText="1"/>
    </xf>
    <xf numFmtId="0" fontId="18" fillId="35" borderId="10" xfId="0" applyFont="1" applyFill="1" applyBorder="1" applyAlignment="1">
      <alignment horizontal="center" vertical="center" wrapText="1"/>
    </xf>
    <xf numFmtId="4" fontId="18" fillId="35" borderId="10" xfId="0" applyNumberFormat="1" applyFont="1" applyFill="1" applyBorder="1" applyAlignment="1">
      <alignment horizontal="center" vertical="center" wrapText="1"/>
    </xf>
    <xf numFmtId="0" fontId="18" fillId="35" borderId="25" xfId="0" applyFont="1" applyFill="1" applyBorder="1" applyAlignment="1">
      <alignment horizontal="left" vertical="center"/>
    </xf>
    <xf numFmtId="0" fontId="18" fillId="36" borderId="25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4" fontId="18" fillId="36" borderId="10" xfId="0" applyNumberFormat="1" applyFont="1" applyFill="1" applyBorder="1" applyAlignment="1">
      <alignment horizontal="center" vertical="center" wrapText="1"/>
    </xf>
    <xf numFmtId="0" fontId="18" fillId="36" borderId="25" xfId="0" applyFont="1" applyFill="1" applyBorder="1" applyAlignment="1">
      <alignment horizontal="left" vertical="center"/>
    </xf>
    <xf numFmtId="0" fontId="18" fillId="37" borderId="25" xfId="0" applyFont="1" applyFill="1" applyBorder="1" applyAlignment="1">
      <alignment horizontal="left" vertical="center"/>
    </xf>
    <xf numFmtId="0" fontId="18" fillId="37" borderId="10" xfId="0" applyFont="1" applyFill="1" applyBorder="1" applyAlignment="1">
      <alignment horizontal="left" vertical="center" wrapText="1"/>
    </xf>
    <xf numFmtId="0" fontId="18" fillId="37" borderId="10" xfId="0" applyFont="1" applyFill="1" applyBorder="1" applyAlignment="1">
      <alignment horizontal="center" vertical="center" wrapText="1"/>
    </xf>
    <xf numFmtId="4" fontId="18" fillId="37" borderId="10" xfId="0" applyNumberFormat="1" applyFont="1" applyFill="1" applyBorder="1" applyAlignment="1">
      <alignment horizontal="center" vertical="center" wrapText="1"/>
    </xf>
    <xf numFmtId="0" fontId="18" fillId="37" borderId="25" xfId="0" applyFont="1" applyFill="1" applyBorder="1" applyAlignment="1">
      <alignment horizontal="left" vertical="center" wrapText="1"/>
    </xf>
    <xf numFmtId="0" fontId="25" fillId="0" borderId="38" xfId="42" applyFont="1" applyBorder="1" applyAlignment="1">
      <alignment horizontal="center" vertical="center"/>
    </xf>
    <xf numFmtId="0" fontId="25" fillId="0" borderId="39" xfId="42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5" fillId="0" borderId="40" xfId="42" applyFont="1" applyBorder="1" applyAlignment="1">
      <alignment horizontal="center" vertical="center"/>
    </xf>
    <xf numFmtId="0" fontId="25" fillId="0" borderId="26" xfId="42" applyFont="1" applyBorder="1" applyAlignment="1">
      <alignment horizontal="center" vertical="center"/>
    </xf>
    <xf numFmtId="0" fontId="25" fillId="0" borderId="27" xfId="42" applyFont="1" applyBorder="1" applyAlignment="1">
      <alignment horizontal="center" vertical="center"/>
    </xf>
    <xf numFmtId="0" fontId="25" fillId="0" borderId="28" xfId="42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5" fillId="0" borderId="15" xfId="42" applyFont="1" applyBorder="1" applyAlignment="1">
      <alignment horizontal="center" vertical="center"/>
    </xf>
    <xf numFmtId="4" fontId="26" fillId="0" borderId="42" xfId="42" applyNumberFormat="1" applyFont="1" applyBorder="1" applyAlignment="1">
      <alignment horizontal="center" vertical="center" wrapText="1"/>
    </xf>
    <xf numFmtId="4" fontId="26" fillId="0" borderId="34" xfId="42" applyNumberFormat="1" applyFont="1" applyBorder="1" applyAlignment="1">
      <alignment horizontal="center" vertical="center" wrapText="1"/>
    </xf>
    <xf numFmtId="0" fontId="16" fillId="35" borderId="43" xfId="0" applyFont="1" applyFill="1" applyBorder="1" applyAlignment="1">
      <alignment horizontal="center" vertical="center"/>
    </xf>
    <xf numFmtId="0" fontId="16" fillId="35" borderId="44" xfId="0" applyFont="1" applyFill="1" applyBorder="1" applyAlignment="1">
      <alignment horizontal="center" vertical="center"/>
    </xf>
    <xf numFmtId="0" fontId="16" fillId="35" borderId="41" xfId="0" applyFont="1" applyFill="1" applyBorder="1" applyAlignment="1">
      <alignment horizontal="center" vertical="center"/>
    </xf>
    <xf numFmtId="0" fontId="16" fillId="36" borderId="43" xfId="0" applyFont="1" applyFill="1" applyBorder="1" applyAlignment="1">
      <alignment horizontal="center" vertical="center"/>
    </xf>
    <xf numFmtId="0" fontId="16" fillId="36" borderId="44" xfId="0" applyFont="1" applyFill="1" applyBorder="1" applyAlignment="1">
      <alignment horizontal="center" vertical="center"/>
    </xf>
    <xf numFmtId="0" fontId="16" fillId="36" borderId="41" xfId="0" applyFont="1" applyFill="1" applyBorder="1" applyAlignment="1">
      <alignment horizontal="center" vertical="center"/>
    </xf>
    <xf numFmtId="0" fontId="16" fillId="37" borderId="43" xfId="0" applyFont="1" applyFill="1" applyBorder="1" applyAlignment="1">
      <alignment horizontal="center" vertical="center"/>
    </xf>
    <xf numFmtId="0" fontId="16" fillId="37" borderId="44" xfId="0" applyFont="1" applyFill="1" applyBorder="1" applyAlignment="1">
      <alignment horizontal="center" vertical="center"/>
    </xf>
    <xf numFmtId="0" fontId="18" fillId="37" borderId="45" xfId="0" applyFont="1" applyFill="1" applyBorder="1" applyAlignment="1">
      <alignment horizontal="left" vertical="center"/>
    </xf>
    <xf numFmtId="0" fontId="18" fillId="37" borderId="46" xfId="0" applyFont="1" applyFill="1" applyBorder="1" applyAlignment="1">
      <alignment horizontal="left" vertical="center" wrapText="1"/>
    </xf>
    <xf numFmtId="0" fontId="18" fillId="37" borderId="46" xfId="0" applyFont="1" applyFill="1" applyBorder="1" applyAlignment="1">
      <alignment horizontal="center" vertical="center" wrapText="1"/>
    </xf>
    <xf numFmtId="4" fontId="18" fillId="37" borderId="46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20" fillId="38" borderId="0" xfId="0" applyNumberFormat="1" applyFont="1" applyFill="1" applyBorder="1" applyAlignment="1">
      <alignment vertical="top"/>
    </xf>
    <xf numFmtId="0" fontId="20" fillId="33" borderId="35" xfId="0" applyFont="1" applyFill="1" applyBorder="1" applyAlignment="1">
      <alignment horizontal="center"/>
    </xf>
    <xf numFmtId="0" fontId="20" fillId="33" borderId="36" xfId="0" applyFont="1" applyFill="1" applyBorder="1" applyAlignment="1">
      <alignment horizontal="center"/>
    </xf>
    <xf numFmtId="4" fontId="20" fillId="33" borderId="37" xfId="0" applyNumberFormat="1" applyFont="1" applyFill="1" applyBorder="1" applyAlignment="1"/>
    <xf numFmtId="0" fontId="27" fillId="0" borderId="25" xfId="0" applyFont="1" applyBorder="1" applyAlignment="1">
      <alignment horizontal="left" vertical="center" wrapText="1"/>
    </xf>
    <xf numFmtId="0" fontId="28" fillId="0" borderId="25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0" fillId="34" borderId="47" xfId="0" applyFont="1" applyFill="1" applyBorder="1" applyAlignment="1">
      <alignment horizontal="center" vertical="center"/>
    </xf>
    <xf numFmtId="0" fontId="20" fillId="34" borderId="48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4" fontId="18" fillId="0" borderId="48" xfId="0" applyNumberFormat="1" applyFont="1" applyBorder="1" applyAlignment="1">
      <alignment horizontal="center" vertical="center" wrapText="1"/>
    </xf>
    <xf numFmtId="4" fontId="18" fillId="0" borderId="49" xfId="0" applyNumberFormat="1" applyFont="1" applyBorder="1" applyAlignment="1">
      <alignment horizontal="center" vertical="center" wrapText="1"/>
    </xf>
    <xf numFmtId="0" fontId="28" fillId="0" borderId="48" xfId="0" applyFont="1" applyBorder="1" applyAlignment="1">
      <alignment vertical="center" wrapText="1"/>
    </xf>
    <xf numFmtId="0" fontId="28" fillId="0" borderId="49" xfId="0" applyFont="1" applyBorder="1" applyAlignment="1">
      <alignment vertical="center" wrapText="1"/>
    </xf>
    <xf numFmtId="0" fontId="25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center" vertical="center" wrapText="1"/>
    </xf>
    <xf numFmtId="9" fontId="25" fillId="0" borderId="47" xfId="0" applyNumberFormat="1" applyFont="1" applyBorder="1" applyAlignment="1">
      <alignment horizontal="center" vertical="center" wrapText="1"/>
    </xf>
    <xf numFmtId="9" fontId="25" fillId="0" borderId="48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9" fontId="25" fillId="0" borderId="49" xfId="0" applyNumberFormat="1" applyFont="1" applyBorder="1" applyAlignment="1">
      <alignment horizontal="center" vertical="center" wrapText="1"/>
    </xf>
    <xf numFmtId="4" fontId="20" fillId="0" borderId="48" xfId="0" applyNumberFormat="1" applyFont="1" applyBorder="1" applyAlignment="1">
      <alignment horizontal="center" vertical="center" wrapText="1"/>
    </xf>
    <xf numFmtId="4" fontId="20" fillId="0" borderId="19" xfId="0" applyNumberFormat="1" applyFont="1" applyBorder="1" applyAlignment="1">
      <alignment horizontal="center" vertical="center" wrapText="1"/>
    </xf>
    <xf numFmtId="0" fontId="30" fillId="0" borderId="25" xfId="0" applyFont="1" applyBorder="1" applyAlignment="1">
      <alignment horizontal="left" vertical="center" wrapText="1"/>
    </xf>
    <xf numFmtId="4" fontId="0" fillId="0" borderId="0" xfId="0" applyNumberFormat="1"/>
    <xf numFmtId="4" fontId="20" fillId="33" borderId="20" xfId="0" applyNumberFormat="1" applyFont="1" applyFill="1" applyBorder="1" applyAlignment="1">
      <alignment vertical="top"/>
    </xf>
    <xf numFmtId="4" fontId="27" fillId="0" borderId="10" xfId="0" applyNumberFormat="1" applyFont="1" applyBorder="1" applyAlignment="1">
      <alignment horizontal="center" vertical="center" wrapText="1"/>
    </xf>
    <xf numFmtId="4" fontId="31" fillId="0" borderId="10" xfId="0" applyNumberFormat="1" applyFont="1" applyBorder="1" applyAlignment="1">
      <alignment horizontal="center" vertical="center" wrapText="1"/>
    </xf>
    <xf numFmtId="4" fontId="29" fillId="0" borderId="19" xfId="0" applyNumberFormat="1" applyFont="1" applyBorder="1" applyAlignment="1">
      <alignment horizontal="center" vertical="center" wrapText="1"/>
    </xf>
    <xf numFmtId="0" fontId="29" fillId="0" borderId="25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4" fontId="29" fillId="0" borderId="10" xfId="0" applyNumberFormat="1" applyFont="1" applyBorder="1" applyAlignment="1">
      <alignment horizontal="center" vertical="center" wrapText="1"/>
    </xf>
    <xf numFmtId="2" fontId="25" fillId="0" borderId="48" xfId="0" applyNumberFormat="1" applyFont="1" applyBorder="1" applyAlignment="1">
      <alignment horizontal="center" vertical="center" wrapText="1"/>
    </xf>
    <xf numFmtId="0" fontId="18" fillId="0" borderId="48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4" fontId="20" fillId="0" borderId="48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4" borderId="49" xfId="0" applyFont="1" applyFill="1" applyBorder="1" applyAlignment="1">
      <alignment horizontal="center" vertical="center"/>
    </xf>
    <xf numFmtId="9" fontId="25" fillId="0" borderId="50" xfId="0" applyNumberFormat="1" applyFont="1" applyBorder="1" applyAlignment="1">
      <alignment horizontal="center" vertical="center" wrapText="1"/>
    </xf>
    <xf numFmtId="9" fontId="25" fillId="0" borderId="51" xfId="0" applyNumberFormat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4" fontId="20" fillId="0" borderId="51" xfId="0" applyNumberFormat="1" applyFont="1" applyBorder="1" applyAlignment="1">
      <alignment horizontal="center" vertical="center" wrapText="1"/>
    </xf>
    <xf numFmtId="4" fontId="18" fillId="0" borderId="51" xfId="0" applyNumberFormat="1" applyFont="1" applyBorder="1" applyAlignment="1">
      <alignment horizontal="center" vertical="center" wrapText="1"/>
    </xf>
    <xf numFmtId="4" fontId="18" fillId="0" borderId="42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/>
    </xf>
    <xf numFmtId="4" fontId="20" fillId="0" borderId="0" xfId="0" applyNumberFormat="1" applyFont="1" applyBorder="1"/>
    <xf numFmtId="4" fontId="18" fillId="0" borderId="0" xfId="0" applyNumberFormat="1" applyFont="1" applyBorder="1"/>
    <xf numFmtId="9" fontId="25" fillId="0" borderId="14" xfId="0" applyNumberFormat="1" applyFont="1" applyBorder="1" applyAlignment="1">
      <alignment horizontal="center" vertical="center" wrapText="1"/>
    </xf>
    <xf numFmtId="9" fontId="25" fillId="0" borderId="0" xfId="0" applyNumberFormat="1" applyFont="1" applyBorder="1" applyAlignment="1">
      <alignment horizontal="center" vertical="center" wrapText="1"/>
    </xf>
    <xf numFmtId="0" fontId="25" fillId="38" borderId="0" xfId="0" applyFont="1" applyFill="1" applyBorder="1" applyAlignment="1">
      <alignment horizontal="center" vertical="center" wrapText="1"/>
    </xf>
    <xf numFmtId="0" fontId="0" fillId="38" borderId="0" xfId="0" applyFill="1" applyBorder="1"/>
    <xf numFmtId="0" fontId="28" fillId="38" borderId="0" xfId="0" applyFont="1" applyFill="1" applyBorder="1" applyAlignment="1">
      <alignment horizontal="left" vertical="center" wrapText="1"/>
    </xf>
    <xf numFmtId="0" fontId="28" fillId="38" borderId="0" xfId="0" applyFont="1" applyFill="1" applyBorder="1" applyAlignment="1">
      <alignment horizontal="center" vertical="center" wrapText="1"/>
    </xf>
    <xf numFmtId="4" fontId="28" fillId="38" borderId="0" xfId="0" applyNumberFormat="1" applyFont="1" applyFill="1" applyBorder="1" applyAlignment="1">
      <alignment horizontal="center" vertical="center" wrapText="1"/>
    </xf>
    <xf numFmtId="0" fontId="28" fillId="38" borderId="0" xfId="0" applyFont="1" applyFill="1" applyBorder="1" applyAlignment="1">
      <alignment horizontal="left" vertical="center"/>
    </xf>
    <xf numFmtId="4" fontId="18" fillId="38" borderId="0" xfId="0" applyNumberFormat="1" applyFont="1" applyFill="1" applyBorder="1" applyAlignment="1">
      <alignment horizontal="center" vertical="center" wrapText="1"/>
    </xf>
    <xf numFmtId="4" fontId="0" fillId="38" borderId="0" xfId="0" applyNumberFormat="1" applyFill="1" applyBorder="1"/>
    <xf numFmtId="0" fontId="28" fillId="38" borderId="0" xfId="0" applyFont="1" applyFill="1" applyBorder="1"/>
    <xf numFmtId="0" fontId="25" fillId="38" borderId="0" xfId="0" applyFont="1" applyFill="1" applyBorder="1" applyAlignment="1">
      <alignment horizontal="right" vertical="top"/>
    </xf>
    <xf numFmtId="4" fontId="32" fillId="38" borderId="0" xfId="0" applyNumberFormat="1" applyFont="1" applyFill="1" applyBorder="1"/>
    <xf numFmtId="4" fontId="25" fillId="38" borderId="0" xfId="0" applyNumberFormat="1" applyFont="1" applyFill="1" applyBorder="1" applyAlignment="1">
      <alignment vertical="top"/>
    </xf>
    <xf numFmtId="0" fontId="16" fillId="38" borderId="0" xfId="0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3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85725</xdr:rowOff>
    </xdr:from>
    <xdr:to>
      <xdr:col>1</xdr:col>
      <xdr:colOff>1095375</xdr:colOff>
      <xdr:row>4</xdr:row>
      <xdr:rowOff>142875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5"/>
          <a:ext cx="950596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85726</xdr:rowOff>
    </xdr:from>
    <xdr:to>
      <xdr:col>1</xdr:col>
      <xdr:colOff>1095375</xdr:colOff>
      <xdr:row>4</xdr:row>
      <xdr:rowOff>104776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="" xmlns:a16="http://schemas.microsoft.com/office/drawing/2014/main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6"/>
          <a:ext cx="950596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144779</xdr:colOff>
      <xdr:row>0</xdr:row>
      <xdr:rowOff>85725</xdr:rowOff>
    </xdr:from>
    <xdr:to>
      <xdr:col>1</xdr:col>
      <xdr:colOff>1095375</xdr:colOff>
      <xdr:row>6</xdr:row>
      <xdr:rowOff>19050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5"/>
          <a:ext cx="95059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144779</xdr:colOff>
      <xdr:row>0</xdr:row>
      <xdr:rowOff>85725</xdr:rowOff>
    </xdr:from>
    <xdr:to>
      <xdr:col>1</xdr:col>
      <xdr:colOff>1095375</xdr:colOff>
      <xdr:row>5</xdr:row>
      <xdr:rowOff>76200</xdr:rowOff>
    </xdr:to>
    <xdr:pic>
      <xdr:nvPicPr>
        <xdr:cNvPr id="5" name="Imagem 4" descr="C:\Users\CLAUDIO SANTOS\Desktop\BRASÃO OFICIAL UFMA.jpg">
          <a:extLst>
            <a:ext uri="{FF2B5EF4-FFF2-40B4-BE49-F238E27FC236}">
              <a16:creationId xmlns="" xmlns:a16="http://schemas.microsoft.com/office/drawing/2014/main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4" y="85725"/>
          <a:ext cx="950596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144778</xdr:colOff>
      <xdr:row>0</xdr:row>
      <xdr:rowOff>85725</xdr:rowOff>
    </xdr:from>
    <xdr:to>
      <xdr:col>2</xdr:col>
      <xdr:colOff>38099</xdr:colOff>
      <xdr:row>4</xdr:row>
      <xdr:rowOff>171450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="" xmlns:a16="http://schemas.microsoft.com/office/drawing/2014/main" id="{9678B1F0-7160-42EF-BD53-08D71831EF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3" y="85725"/>
          <a:ext cx="1074421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showGridLines="0" topLeftCell="A75" workbookViewId="0">
      <selection activeCell="H94" sqref="H94"/>
    </sheetView>
  </sheetViews>
  <sheetFormatPr defaultColWidth="9.140625" defaultRowHeight="12.75" x14ac:dyDescent="0.2"/>
  <cols>
    <col min="1" max="1" width="6.7109375" style="1" customWidth="1"/>
    <col min="2" max="2" width="17.7109375" style="1" customWidth="1"/>
    <col min="3" max="3" width="45.7109375" style="1" customWidth="1"/>
    <col min="4" max="4" width="6.7109375" style="1" customWidth="1"/>
    <col min="5" max="5" width="8.7109375" style="2" customWidth="1"/>
    <col min="6" max="6" width="11.85546875" style="2" bestFit="1" customWidth="1"/>
    <col min="7" max="7" width="13.85546875" style="2" bestFit="1" customWidth="1"/>
    <col min="8" max="8" width="10.85546875" style="2" customWidth="1"/>
    <col min="9" max="9" width="15.85546875" style="2" customWidth="1"/>
    <col min="10" max="16384" width="9.140625" style="1"/>
  </cols>
  <sheetData>
    <row r="1" spans="1:9" ht="20.25" x14ac:dyDescent="0.2">
      <c r="A1" s="28" t="s">
        <v>251</v>
      </c>
      <c r="B1" s="29"/>
      <c r="C1" s="29"/>
      <c r="D1" s="29"/>
      <c r="E1" s="29"/>
      <c r="F1" s="29"/>
      <c r="G1" s="29"/>
      <c r="H1" s="29"/>
      <c r="I1" s="30"/>
    </row>
    <row r="2" spans="1:9" ht="18" x14ac:dyDescent="0.2">
      <c r="A2" s="31" t="s">
        <v>252</v>
      </c>
      <c r="B2" s="32"/>
      <c r="C2" s="32"/>
      <c r="D2" s="32"/>
      <c r="E2" s="32"/>
      <c r="F2" s="32"/>
      <c r="G2" s="32"/>
      <c r="H2" s="32"/>
      <c r="I2" s="33"/>
    </row>
    <row r="3" spans="1:9" ht="15.75" x14ac:dyDescent="0.2">
      <c r="A3" s="34" t="s">
        <v>253</v>
      </c>
      <c r="B3" s="35"/>
      <c r="C3" s="35"/>
      <c r="D3" s="35"/>
      <c r="E3" s="35"/>
      <c r="F3" s="35"/>
      <c r="G3" s="35"/>
      <c r="H3" s="35"/>
      <c r="I3" s="36"/>
    </row>
    <row r="4" spans="1:9" ht="15.75" x14ac:dyDescent="0.2">
      <c r="A4" s="34" t="s">
        <v>254</v>
      </c>
      <c r="B4" s="35"/>
      <c r="C4" s="35"/>
      <c r="D4" s="35"/>
      <c r="E4" s="35"/>
      <c r="F4" s="35"/>
      <c r="G4" s="35"/>
      <c r="H4" s="35"/>
      <c r="I4" s="36"/>
    </row>
    <row r="5" spans="1:9" ht="15.75" thickBot="1" x14ac:dyDescent="0.25">
      <c r="A5" s="8"/>
      <c r="B5" s="9"/>
      <c r="C5" s="10"/>
      <c r="D5" s="10"/>
      <c r="E5" s="10"/>
      <c r="F5" s="10"/>
      <c r="G5" s="56"/>
      <c r="H5" s="10"/>
      <c r="I5" s="11"/>
    </row>
    <row r="6" spans="1:9" ht="14.45" customHeight="1" thickBot="1" x14ac:dyDescent="0.25">
      <c r="A6" s="37" t="s">
        <v>256</v>
      </c>
      <c r="B6" s="38"/>
      <c r="C6" s="38"/>
      <c r="D6" s="38"/>
      <c r="E6" s="38"/>
      <c r="F6" s="38"/>
      <c r="G6" s="38"/>
      <c r="H6" s="38"/>
      <c r="I6" s="39"/>
    </row>
    <row r="7" spans="1:9" ht="14.45" customHeight="1" x14ac:dyDescent="0.2">
      <c r="A7" s="37" t="s">
        <v>255</v>
      </c>
      <c r="B7" s="38"/>
      <c r="C7" s="38"/>
      <c r="D7" s="38"/>
      <c r="E7" s="38"/>
      <c r="F7" s="38"/>
      <c r="G7" s="38"/>
      <c r="H7" s="40"/>
      <c r="I7" s="26" t="s">
        <v>257</v>
      </c>
    </row>
    <row r="8" spans="1:9" ht="15" customHeight="1" thickBot="1" x14ac:dyDescent="0.25">
      <c r="A8" s="41"/>
      <c r="B8" s="42"/>
      <c r="C8" s="42"/>
      <c r="D8" s="42"/>
      <c r="E8" s="42"/>
      <c r="F8" s="42"/>
      <c r="G8" s="42"/>
      <c r="H8" s="43"/>
      <c r="I8" s="27"/>
    </row>
    <row r="9" spans="1:9" ht="15" customHeight="1" x14ac:dyDescent="0.2">
      <c r="A9" s="45" t="s">
        <v>199</v>
      </c>
      <c r="B9" s="48" t="s">
        <v>0</v>
      </c>
      <c r="C9" s="48" t="s">
        <v>258</v>
      </c>
      <c r="D9" s="48" t="s">
        <v>250</v>
      </c>
      <c r="E9" s="51" t="s">
        <v>1</v>
      </c>
      <c r="F9" s="53" t="s">
        <v>259</v>
      </c>
      <c r="G9" s="54"/>
      <c r="H9" s="53" t="s">
        <v>260</v>
      </c>
      <c r="I9" s="55"/>
    </row>
    <row r="10" spans="1:9" ht="15" customHeight="1" x14ac:dyDescent="0.2">
      <c r="A10" s="46"/>
      <c r="B10" s="49"/>
      <c r="C10" s="49"/>
      <c r="D10" s="49"/>
      <c r="E10" s="52"/>
      <c r="F10" s="12" t="s">
        <v>261</v>
      </c>
      <c r="G10" s="57" t="s">
        <v>262</v>
      </c>
      <c r="H10" s="12" t="s">
        <v>261</v>
      </c>
      <c r="I10" s="12" t="s">
        <v>262</v>
      </c>
    </row>
    <row r="11" spans="1:9" ht="51" x14ac:dyDescent="0.2">
      <c r="A11" s="15" t="s">
        <v>169</v>
      </c>
      <c r="B11" s="3" t="s">
        <v>2</v>
      </c>
      <c r="C11" s="3" t="s">
        <v>3</v>
      </c>
      <c r="D11" s="7" t="s">
        <v>167</v>
      </c>
      <c r="E11" s="5">
        <v>189</v>
      </c>
      <c r="F11" s="5">
        <v>405.02</v>
      </c>
      <c r="G11" s="5">
        <v>76548.009999999995</v>
      </c>
      <c r="H11" s="126">
        <v>13.5017</v>
      </c>
      <c r="I11" s="16">
        <v>13.5017</v>
      </c>
    </row>
    <row r="12" spans="1:9" ht="63.75" x14ac:dyDescent="0.2">
      <c r="A12" s="17" t="s">
        <v>170</v>
      </c>
      <c r="B12" s="3" t="s">
        <v>4</v>
      </c>
      <c r="C12" s="3" t="s">
        <v>5</v>
      </c>
      <c r="D12" s="7" t="s">
        <v>167</v>
      </c>
      <c r="E12" s="5">
        <v>55</v>
      </c>
      <c r="F12" s="5">
        <v>793.38</v>
      </c>
      <c r="G12" s="5">
        <v>43636.02</v>
      </c>
      <c r="H12" s="126">
        <v>7.6966000000000001</v>
      </c>
      <c r="I12" s="16">
        <v>21.1983</v>
      </c>
    </row>
    <row r="13" spans="1:9" ht="51" x14ac:dyDescent="0.2">
      <c r="A13" s="15" t="s">
        <v>171</v>
      </c>
      <c r="B13" s="3" t="s">
        <v>6</v>
      </c>
      <c r="C13" s="3" t="s">
        <v>7</v>
      </c>
      <c r="D13" s="7" t="s">
        <v>168</v>
      </c>
      <c r="E13" s="5">
        <v>682</v>
      </c>
      <c r="F13" s="5">
        <v>60.54</v>
      </c>
      <c r="G13" s="5">
        <v>41286.339999999997</v>
      </c>
      <c r="H13" s="126">
        <v>7.2821999999999996</v>
      </c>
      <c r="I13" s="16">
        <v>28.480499999999999</v>
      </c>
    </row>
    <row r="14" spans="1:9" ht="38.25" x14ac:dyDescent="0.2">
      <c r="A14" s="15" t="s">
        <v>172</v>
      </c>
      <c r="B14" s="3" t="s">
        <v>8</v>
      </c>
      <c r="C14" s="3" t="s">
        <v>9</v>
      </c>
      <c r="D14" s="7" t="s">
        <v>263</v>
      </c>
      <c r="E14" s="5">
        <v>905</v>
      </c>
      <c r="F14" s="5">
        <v>44.54</v>
      </c>
      <c r="G14" s="5">
        <v>40313.07</v>
      </c>
      <c r="H14" s="127">
        <v>7.1105</v>
      </c>
      <c r="I14" s="16">
        <v>35.591000000000001</v>
      </c>
    </row>
    <row r="15" spans="1:9" ht="63.75" x14ac:dyDescent="0.2">
      <c r="A15" s="17" t="s">
        <v>173</v>
      </c>
      <c r="B15" s="3" t="s">
        <v>10</v>
      </c>
      <c r="C15" s="3" t="s">
        <v>11</v>
      </c>
      <c r="D15" s="7" t="s">
        <v>167</v>
      </c>
      <c r="E15" s="5">
        <v>20</v>
      </c>
      <c r="F15" s="5">
        <v>1339.26</v>
      </c>
      <c r="G15" s="5">
        <v>26785.1</v>
      </c>
      <c r="H15" s="126">
        <v>4.7244000000000002</v>
      </c>
      <c r="I15" s="16">
        <v>40.315399999999997</v>
      </c>
    </row>
    <row r="16" spans="1:9" ht="63.75" x14ac:dyDescent="0.2">
      <c r="A16" s="17" t="s">
        <v>174</v>
      </c>
      <c r="B16" s="3" t="s">
        <v>12</v>
      </c>
      <c r="C16" s="3" t="s">
        <v>13</v>
      </c>
      <c r="D16" s="7" t="s">
        <v>167</v>
      </c>
      <c r="E16" s="5">
        <v>20</v>
      </c>
      <c r="F16" s="5">
        <v>1230.08</v>
      </c>
      <c r="G16" s="5">
        <v>24601.61</v>
      </c>
      <c r="H16" s="126">
        <v>4.3392999999999997</v>
      </c>
      <c r="I16" s="16">
        <v>44.654600000000002</v>
      </c>
    </row>
    <row r="17" spans="1:9" ht="38.25" x14ac:dyDescent="0.2">
      <c r="A17" s="15" t="s">
        <v>175</v>
      </c>
      <c r="B17" s="3" t="s">
        <v>14</v>
      </c>
      <c r="C17" s="3" t="s">
        <v>15</v>
      </c>
      <c r="D17" s="7" t="s">
        <v>263</v>
      </c>
      <c r="E17" s="5">
        <v>896.12</v>
      </c>
      <c r="F17" s="5">
        <v>18.75</v>
      </c>
      <c r="G17" s="5">
        <v>16798.87</v>
      </c>
      <c r="H17" s="127">
        <v>2.9630000000000001</v>
      </c>
      <c r="I17" s="16">
        <v>47.617699999999999</v>
      </c>
    </row>
    <row r="18" spans="1:9" ht="63.75" x14ac:dyDescent="0.2">
      <c r="A18" s="15" t="s">
        <v>176</v>
      </c>
      <c r="B18" s="3" t="s">
        <v>16</v>
      </c>
      <c r="C18" s="3" t="s">
        <v>17</v>
      </c>
      <c r="D18" s="7" t="s">
        <v>168</v>
      </c>
      <c r="E18" s="5">
        <v>73</v>
      </c>
      <c r="F18" s="5">
        <v>226.31</v>
      </c>
      <c r="G18" s="5">
        <v>16520.47</v>
      </c>
      <c r="H18" s="126">
        <v>2.9138999999999999</v>
      </c>
      <c r="I18" s="16">
        <v>50.531599999999997</v>
      </c>
    </row>
    <row r="19" spans="1:9" ht="30" customHeight="1" x14ac:dyDescent="0.2">
      <c r="A19" s="17" t="s">
        <v>177</v>
      </c>
      <c r="B19" s="3" t="s">
        <v>18</v>
      </c>
      <c r="C19" s="3" t="s">
        <v>19</v>
      </c>
      <c r="D19" s="7" t="s">
        <v>168</v>
      </c>
      <c r="E19" s="5">
        <v>82</v>
      </c>
      <c r="F19" s="5">
        <v>183.74</v>
      </c>
      <c r="G19" s="5">
        <v>15066.54</v>
      </c>
      <c r="H19" s="126">
        <v>2.6575000000000002</v>
      </c>
      <c r="I19" s="16">
        <v>53.189</v>
      </c>
    </row>
    <row r="20" spans="1:9" ht="63.75" x14ac:dyDescent="0.2">
      <c r="A20" s="15" t="s">
        <v>178</v>
      </c>
      <c r="B20" s="3" t="s">
        <v>20</v>
      </c>
      <c r="C20" s="3" t="s">
        <v>21</v>
      </c>
      <c r="D20" s="7" t="s">
        <v>168</v>
      </c>
      <c r="E20" s="5">
        <v>27.25</v>
      </c>
      <c r="F20" s="5">
        <v>548.74</v>
      </c>
      <c r="G20" s="5">
        <v>14953.11</v>
      </c>
      <c r="H20" s="126">
        <v>2.6375000000000002</v>
      </c>
      <c r="I20" s="16">
        <v>55.826500000000003</v>
      </c>
    </row>
    <row r="21" spans="1:9" ht="38.25" x14ac:dyDescent="0.2">
      <c r="A21" s="15" t="s">
        <v>200</v>
      </c>
      <c r="B21" s="3" t="s">
        <v>22</v>
      </c>
      <c r="C21" s="3" t="s">
        <v>23</v>
      </c>
      <c r="D21" s="7" t="s">
        <v>263</v>
      </c>
      <c r="E21" s="5">
        <v>905</v>
      </c>
      <c r="F21" s="5">
        <v>16.399999999999999</v>
      </c>
      <c r="G21" s="5">
        <v>14845.27</v>
      </c>
      <c r="H21" s="127">
        <v>2.6183999999999998</v>
      </c>
      <c r="I21" s="16">
        <v>58.444899999999997</v>
      </c>
    </row>
    <row r="22" spans="1:9" ht="38.25" x14ac:dyDescent="0.2">
      <c r="A22" s="15" t="s">
        <v>201</v>
      </c>
      <c r="B22" s="3" t="s">
        <v>24</v>
      </c>
      <c r="C22" s="3" t="s">
        <v>25</v>
      </c>
      <c r="D22" s="7" t="s">
        <v>168</v>
      </c>
      <c r="E22" s="5">
        <v>401</v>
      </c>
      <c r="F22" s="5">
        <v>36.24</v>
      </c>
      <c r="G22" s="5">
        <v>14530.81</v>
      </c>
      <c r="H22" s="126">
        <v>2.5630000000000002</v>
      </c>
      <c r="I22" s="16">
        <v>61.007899999999999</v>
      </c>
    </row>
    <row r="23" spans="1:9" ht="38.25" x14ac:dyDescent="0.2">
      <c r="A23" s="15" t="s">
        <v>202</v>
      </c>
      <c r="B23" s="3" t="s">
        <v>26</v>
      </c>
      <c r="C23" s="3" t="s">
        <v>27</v>
      </c>
      <c r="D23" s="7" t="s">
        <v>168</v>
      </c>
      <c r="E23" s="5">
        <v>1208</v>
      </c>
      <c r="F23" s="5">
        <v>10.57</v>
      </c>
      <c r="G23" s="5">
        <v>12773.64</v>
      </c>
      <c r="H23" s="126">
        <v>2.2530000000000001</v>
      </c>
      <c r="I23" s="16">
        <v>63.260899999999999</v>
      </c>
    </row>
    <row r="24" spans="1:9" ht="54" customHeight="1" x14ac:dyDescent="0.2">
      <c r="A24" s="129" t="s">
        <v>179</v>
      </c>
      <c r="B24" s="130" t="s">
        <v>28</v>
      </c>
      <c r="C24" s="130" t="s">
        <v>29</v>
      </c>
      <c r="D24" s="131" t="s">
        <v>168</v>
      </c>
      <c r="E24" s="132">
        <v>60</v>
      </c>
      <c r="F24" s="132">
        <v>204.72</v>
      </c>
      <c r="G24" s="132">
        <v>12283.49</v>
      </c>
      <c r="H24" s="127">
        <v>2.1665999999999999</v>
      </c>
      <c r="I24" s="128">
        <v>65.427499999999995</v>
      </c>
    </row>
    <row r="25" spans="1:9" ht="30" customHeight="1" x14ac:dyDescent="0.2">
      <c r="A25" s="15" t="s">
        <v>203</v>
      </c>
      <c r="B25" s="3" t="s">
        <v>30</v>
      </c>
      <c r="C25" s="3" t="s">
        <v>31</v>
      </c>
      <c r="D25" s="7" t="s">
        <v>168</v>
      </c>
      <c r="E25" s="5">
        <v>1169</v>
      </c>
      <c r="F25" s="5">
        <v>10.050000000000001</v>
      </c>
      <c r="G25" s="5">
        <v>11746.24</v>
      </c>
      <c r="H25" s="126">
        <v>2.0718000000000001</v>
      </c>
      <c r="I25" s="16">
        <v>67.499300000000005</v>
      </c>
    </row>
    <row r="26" spans="1:9" ht="63.75" x14ac:dyDescent="0.2">
      <c r="A26" s="17" t="s">
        <v>204</v>
      </c>
      <c r="B26" s="3" t="s">
        <v>32</v>
      </c>
      <c r="C26" s="3" t="s">
        <v>33</v>
      </c>
      <c r="D26" s="7" t="s">
        <v>167</v>
      </c>
      <c r="E26" s="5">
        <v>6</v>
      </c>
      <c r="F26" s="5">
        <v>1812.34</v>
      </c>
      <c r="G26" s="5">
        <v>10874.07</v>
      </c>
      <c r="H26" s="126">
        <v>1.9179999999999999</v>
      </c>
      <c r="I26" s="16">
        <v>69.417299999999997</v>
      </c>
    </row>
    <row r="27" spans="1:9" ht="63.75" x14ac:dyDescent="0.2">
      <c r="A27" s="15" t="s">
        <v>205</v>
      </c>
      <c r="B27" s="3" t="s">
        <v>34</v>
      </c>
      <c r="C27" s="3" t="s">
        <v>35</v>
      </c>
      <c r="D27" s="7" t="s">
        <v>167</v>
      </c>
      <c r="E27" s="5">
        <v>5</v>
      </c>
      <c r="F27" s="5">
        <v>1877.29</v>
      </c>
      <c r="G27" s="5">
        <v>9386.4599999999991</v>
      </c>
      <c r="H27" s="126">
        <v>1.6556</v>
      </c>
      <c r="I27" s="16">
        <v>71.072900000000004</v>
      </c>
    </row>
    <row r="28" spans="1:9" ht="38.25" x14ac:dyDescent="0.2">
      <c r="A28" s="15" t="s">
        <v>206</v>
      </c>
      <c r="B28" s="3" t="s">
        <v>36</v>
      </c>
      <c r="C28" s="3" t="s">
        <v>37</v>
      </c>
      <c r="D28" s="7" t="s">
        <v>168</v>
      </c>
      <c r="E28" s="5">
        <v>431</v>
      </c>
      <c r="F28" s="5">
        <v>20.47</v>
      </c>
      <c r="G28" s="5">
        <v>8822.89</v>
      </c>
      <c r="H28" s="127">
        <v>1.5562</v>
      </c>
      <c r="I28" s="16">
        <v>72.629099999999994</v>
      </c>
    </row>
    <row r="29" spans="1:9" ht="63.75" x14ac:dyDescent="0.2">
      <c r="A29" s="17" t="s">
        <v>207</v>
      </c>
      <c r="B29" s="3" t="s">
        <v>38</v>
      </c>
      <c r="C29" s="3" t="s">
        <v>39</v>
      </c>
      <c r="D29" s="7" t="s">
        <v>167</v>
      </c>
      <c r="E29" s="5">
        <v>8</v>
      </c>
      <c r="F29" s="5">
        <v>925.13</v>
      </c>
      <c r="G29" s="5">
        <v>7401.03</v>
      </c>
      <c r="H29" s="126">
        <v>1.3053999999999999</v>
      </c>
      <c r="I29" s="16">
        <v>73.9345</v>
      </c>
    </row>
    <row r="30" spans="1:9" ht="63.75" x14ac:dyDescent="0.2">
      <c r="A30" s="15" t="s">
        <v>208</v>
      </c>
      <c r="B30" s="3" t="s">
        <v>40</v>
      </c>
      <c r="C30" s="3" t="s">
        <v>41</v>
      </c>
      <c r="D30" s="7" t="s">
        <v>167</v>
      </c>
      <c r="E30" s="5">
        <v>10</v>
      </c>
      <c r="F30" s="5">
        <v>676.16</v>
      </c>
      <c r="G30" s="5">
        <v>6761.6</v>
      </c>
      <c r="H30" s="127">
        <v>1.1926000000000001</v>
      </c>
      <c r="I30" s="16">
        <v>75.127200000000002</v>
      </c>
    </row>
    <row r="31" spans="1:9" ht="31.9" customHeight="1" x14ac:dyDescent="0.2">
      <c r="A31" s="17" t="s">
        <v>209</v>
      </c>
      <c r="B31" s="3" t="s">
        <v>42</v>
      </c>
      <c r="C31" s="3" t="s">
        <v>43</v>
      </c>
      <c r="D31" s="7" t="s">
        <v>168</v>
      </c>
      <c r="E31" s="5">
        <v>60</v>
      </c>
      <c r="F31" s="5">
        <v>110.4</v>
      </c>
      <c r="G31" s="5">
        <v>6624.08</v>
      </c>
      <c r="H31" s="126">
        <v>1.1684000000000001</v>
      </c>
      <c r="I31" s="16">
        <v>76.295500000000004</v>
      </c>
    </row>
    <row r="32" spans="1:9" ht="16.899999999999999" customHeight="1" x14ac:dyDescent="0.2">
      <c r="A32" s="17" t="s">
        <v>210</v>
      </c>
      <c r="B32" s="3" t="s">
        <v>44</v>
      </c>
      <c r="C32" s="3" t="s">
        <v>45</v>
      </c>
      <c r="D32" s="7" t="s">
        <v>263</v>
      </c>
      <c r="E32" s="5">
        <v>718</v>
      </c>
      <c r="F32" s="5">
        <v>8.77</v>
      </c>
      <c r="G32" s="5">
        <v>6296.73</v>
      </c>
      <c r="H32" s="127">
        <v>1.1106</v>
      </c>
      <c r="I32" s="16">
        <v>77.406199999999998</v>
      </c>
    </row>
    <row r="33" spans="1:9" ht="38.25" x14ac:dyDescent="0.2">
      <c r="A33" s="15" t="s">
        <v>211</v>
      </c>
      <c r="B33" s="3" t="s">
        <v>46</v>
      </c>
      <c r="C33" s="3" t="s">
        <v>47</v>
      </c>
      <c r="D33" s="7" t="s">
        <v>168</v>
      </c>
      <c r="E33" s="5">
        <v>431</v>
      </c>
      <c r="F33" s="5">
        <v>14.24</v>
      </c>
      <c r="G33" s="5">
        <v>6135.28</v>
      </c>
      <c r="H33" s="127">
        <v>1.0822000000000001</v>
      </c>
      <c r="I33" s="16">
        <v>78.488299999999995</v>
      </c>
    </row>
    <row r="34" spans="1:9" ht="25.5" x14ac:dyDescent="0.2">
      <c r="A34" s="17" t="s">
        <v>212</v>
      </c>
      <c r="B34" s="3" t="s">
        <v>48</v>
      </c>
      <c r="C34" s="3" t="s">
        <v>49</v>
      </c>
      <c r="D34" s="7" t="s">
        <v>168</v>
      </c>
      <c r="E34" s="5">
        <v>81</v>
      </c>
      <c r="F34" s="5">
        <v>75.37</v>
      </c>
      <c r="G34" s="5">
        <v>6105.04</v>
      </c>
      <c r="H34" s="126">
        <v>1.0768</v>
      </c>
      <c r="I34" s="16">
        <v>79.565100000000001</v>
      </c>
    </row>
    <row r="35" spans="1:9" ht="25.5" x14ac:dyDescent="0.2">
      <c r="A35" s="17" t="s">
        <v>213</v>
      </c>
      <c r="B35" s="3" t="s">
        <v>50</v>
      </c>
      <c r="C35" s="3" t="s">
        <v>51</v>
      </c>
      <c r="D35" s="7" t="s">
        <v>168</v>
      </c>
      <c r="E35" s="5">
        <v>54</v>
      </c>
      <c r="F35" s="5">
        <v>111.62</v>
      </c>
      <c r="G35" s="5">
        <v>6027.31</v>
      </c>
      <c r="H35" s="126">
        <v>1.0630999999999999</v>
      </c>
      <c r="I35" s="16">
        <v>80.628200000000007</v>
      </c>
    </row>
    <row r="36" spans="1:9" ht="38.25" x14ac:dyDescent="0.2">
      <c r="A36" s="15" t="s">
        <v>214</v>
      </c>
      <c r="B36" s="3" t="s">
        <v>52</v>
      </c>
      <c r="C36" s="3" t="s">
        <v>53</v>
      </c>
      <c r="D36" s="7" t="s">
        <v>167</v>
      </c>
      <c r="E36" s="5">
        <v>2</v>
      </c>
      <c r="F36" s="5">
        <v>2945.91</v>
      </c>
      <c r="G36" s="5">
        <v>5891.83</v>
      </c>
      <c r="H36" s="127">
        <v>1.0391999999999999</v>
      </c>
      <c r="I36" s="16">
        <v>81.667500000000004</v>
      </c>
    </row>
    <row r="37" spans="1:9" ht="25.5" x14ac:dyDescent="0.2">
      <c r="A37" s="15" t="s">
        <v>215</v>
      </c>
      <c r="B37" s="3" t="s">
        <v>54</v>
      </c>
      <c r="C37" s="3" t="s">
        <v>55</v>
      </c>
      <c r="D37" s="7" t="s">
        <v>168</v>
      </c>
      <c r="E37" s="5">
        <v>197</v>
      </c>
      <c r="F37" s="5">
        <v>27.5</v>
      </c>
      <c r="G37" s="5">
        <v>5417.55</v>
      </c>
      <c r="H37" s="126">
        <v>0.9556</v>
      </c>
      <c r="I37" s="16">
        <v>82.623000000000005</v>
      </c>
    </row>
    <row r="38" spans="1:9" ht="51" x14ac:dyDescent="0.2">
      <c r="A38" s="15" t="s">
        <v>216</v>
      </c>
      <c r="B38" s="3" t="s">
        <v>56</v>
      </c>
      <c r="C38" s="3" t="s">
        <v>57</v>
      </c>
      <c r="D38" s="7" t="s">
        <v>167</v>
      </c>
      <c r="E38" s="5">
        <v>48</v>
      </c>
      <c r="F38" s="5">
        <v>107.68</v>
      </c>
      <c r="G38" s="5">
        <v>5168.43</v>
      </c>
      <c r="H38" s="127">
        <v>0.91159999999999997</v>
      </c>
      <c r="I38" s="16">
        <v>83.534599999999998</v>
      </c>
    </row>
    <row r="39" spans="1:9" ht="63.75" x14ac:dyDescent="0.2">
      <c r="A39" s="17" t="s">
        <v>217</v>
      </c>
      <c r="B39" s="3" t="s">
        <v>58</v>
      </c>
      <c r="C39" s="3" t="s">
        <v>59</v>
      </c>
      <c r="D39" s="7" t="s">
        <v>60</v>
      </c>
      <c r="E39" s="5">
        <v>16</v>
      </c>
      <c r="F39" s="5">
        <v>315.25</v>
      </c>
      <c r="G39" s="5">
        <v>5044.07</v>
      </c>
      <c r="H39" s="127">
        <v>0.88970000000000005</v>
      </c>
      <c r="I39" s="16">
        <v>84.424300000000002</v>
      </c>
    </row>
    <row r="40" spans="1:9" ht="51" x14ac:dyDescent="0.2">
      <c r="A40" s="15" t="s">
        <v>218</v>
      </c>
      <c r="B40" s="3" t="s">
        <v>61</v>
      </c>
      <c r="C40" s="3" t="s">
        <v>62</v>
      </c>
      <c r="D40" s="7" t="s">
        <v>167</v>
      </c>
      <c r="E40" s="5">
        <v>2</v>
      </c>
      <c r="F40" s="5">
        <v>2344.52</v>
      </c>
      <c r="G40" s="5">
        <v>4689.04</v>
      </c>
      <c r="H40" s="127">
        <v>0.82709999999999995</v>
      </c>
      <c r="I40" s="16">
        <v>85.251400000000004</v>
      </c>
    </row>
    <row r="41" spans="1:9" ht="38.25" x14ac:dyDescent="0.2">
      <c r="A41" s="15" t="s">
        <v>219</v>
      </c>
      <c r="B41" s="3" t="s">
        <v>63</v>
      </c>
      <c r="C41" s="3" t="s">
        <v>64</v>
      </c>
      <c r="D41" s="7" t="s">
        <v>263</v>
      </c>
      <c r="E41" s="5">
        <v>905</v>
      </c>
      <c r="F41" s="5">
        <v>5.04</v>
      </c>
      <c r="G41" s="5">
        <v>4561.47</v>
      </c>
      <c r="H41" s="127">
        <v>0.80459999999999998</v>
      </c>
      <c r="I41" s="16">
        <v>86.055999999999997</v>
      </c>
    </row>
    <row r="42" spans="1:9" ht="63.75" x14ac:dyDescent="0.2">
      <c r="A42" s="17" t="s">
        <v>220</v>
      </c>
      <c r="B42" s="3" t="s">
        <v>65</v>
      </c>
      <c r="C42" s="3" t="s">
        <v>66</v>
      </c>
      <c r="D42" s="7" t="s">
        <v>167</v>
      </c>
      <c r="E42" s="5">
        <v>2</v>
      </c>
      <c r="F42" s="5">
        <v>2255.35</v>
      </c>
      <c r="G42" s="5">
        <v>4510.71</v>
      </c>
      <c r="H42" s="126">
        <v>0.79559999999999997</v>
      </c>
      <c r="I42" s="16">
        <v>86.851600000000005</v>
      </c>
    </row>
    <row r="43" spans="1:9" ht="38.25" x14ac:dyDescent="0.2">
      <c r="A43" s="17" t="s">
        <v>221</v>
      </c>
      <c r="B43" s="3" t="s">
        <v>67</v>
      </c>
      <c r="C43" s="3" t="s">
        <v>68</v>
      </c>
      <c r="D43" s="7" t="s">
        <v>167</v>
      </c>
      <c r="E43" s="5">
        <v>1</v>
      </c>
      <c r="F43" s="5">
        <v>4251.6899999999996</v>
      </c>
      <c r="G43" s="5">
        <v>4251.6899999999996</v>
      </c>
      <c r="H43" s="127">
        <v>0.74990000000000001</v>
      </c>
      <c r="I43" s="16">
        <v>87.601500000000001</v>
      </c>
    </row>
    <row r="44" spans="1:9" ht="18" customHeight="1" x14ac:dyDescent="0.2">
      <c r="A44" s="17" t="s">
        <v>222</v>
      </c>
      <c r="B44" s="3" t="s">
        <v>69</v>
      </c>
      <c r="C44" s="3" t="s">
        <v>70</v>
      </c>
      <c r="D44" s="7" t="s">
        <v>167</v>
      </c>
      <c r="E44" s="5">
        <v>1</v>
      </c>
      <c r="F44" s="5">
        <v>4026.15</v>
      </c>
      <c r="G44" s="5">
        <v>4026.15</v>
      </c>
      <c r="H44" s="127">
        <v>0.71009999999999995</v>
      </c>
      <c r="I44" s="16">
        <v>88.311599999999999</v>
      </c>
    </row>
    <row r="45" spans="1:9" ht="18" customHeight="1" x14ac:dyDescent="0.2">
      <c r="A45" s="17" t="s">
        <v>180</v>
      </c>
      <c r="B45" s="3" t="s">
        <v>71</v>
      </c>
      <c r="C45" s="3" t="s">
        <v>72</v>
      </c>
      <c r="D45" s="7" t="s">
        <v>167</v>
      </c>
      <c r="E45" s="5">
        <v>1</v>
      </c>
      <c r="F45" s="5">
        <v>4026.15</v>
      </c>
      <c r="G45" s="5">
        <v>4026.15</v>
      </c>
      <c r="H45" s="127">
        <v>0.71009999999999995</v>
      </c>
      <c r="I45" s="16">
        <v>89.021799999999999</v>
      </c>
    </row>
    <row r="46" spans="1:9" ht="19.149999999999999" customHeight="1" x14ac:dyDescent="0.2">
      <c r="A46" s="17" t="s">
        <v>181</v>
      </c>
      <c r="B46" s="3" t="s">
        <v>73</v>
      </c>
      <c r="C46" s="3" t="s">
        <v>74</v>
      </c>
      <c r="D46" s="7" t="s">
        <v>263</v>
      </c>
      <c r="E46" s="5">
        <v>718</v>
      </c>
      <c r="F46" s="5">
        <v>5.13</v>
      </c>
      <c r="G46" s="5">
        <v>3685.34</v>
      </c>
      <c r="H46" s="127">
        <v>0.65</v>
      </c>
      <c r="I46" s="16">
        <v>89.671800000000005</v>
      </c>
    </row>
    <row r="47" spans="1:9" ht="19.899999999999999" customHeight="1" x14ac:dyDescent="0.2">
      <c r="A47" s="17" t="s">
        <v>182</v>
      </c>
      <c r="B47" s="3" t="s">
        <v>75</v>
      </c>
      <c r="C47" s="3" t="s">
        <v>76</v>
      </c>
      <c r="D47" s="7" t="s">
        <v>263</v>
      </c>
      <c r="E47" s="5">
        <v>718</v>
      </c>
      <c r="F47" s="5">
        <v>5.13</v>
      </c>
      <c r="G47" s="5">
        <v>3685.34</v>
      </c>
      <c r="H47" s="127">
        <v>0.65</v>
      </c>
      <c r="I47" s="16">
        <v>90.321799999999996</v>
      </c>
    </row>
    <row r="48" spans="1:9" ht="25.5" x14ac:dyDescent="0.2">
      <c r="A48" s="17" t="s">
        <v>183</v>
      </c>
      <c r="B48" s="3" t="s">
        <v>77</v>
      </c>
      <c r="C48" s="3" t="s">
        <v>78</v>
      </c>
      <c r="D48" s="7" t="s">
        <v>168</v>
      </c>
      <c r="E48" s="5">
        <v>170</v>
      </c>
      <c r="F48" s="5">
        <v>21.12</v>
      </c>
      <c r="G48" s="5">
        <v>3590.98</v>
      </c>
      <c r="H48" s="127">
        <v>0.63339999999999996</v>
      </c>
      <c r="I48" s="16">
        <v>90.955200000000005</v>
      </c>
    </row>
    <row r="49" spans="1:9" ht="63.75" x14ac:dyDescent="0.2">
      <c r="A49" s="17" t="s">
        <v>223</v>
      </c>
      <c r="B49" s="3" t="s">
        <v>79</v>
      </c>
      <c r="C49" s="3" t="s">
        <v>80</v>
      </c>
      <c r="D49" s="7" t="s">
        <v>167</v>
      </c>
      <c r="E49" s="5">
        <v>1</v>
      </c>
      <c r="F49" s="5">
        <v>3521.13</v>
      </c>
      <c r="G49" s="5">
        <v>3521.13</v>
      </c>
      <c r="H49" s="126">
        <v>0.62109999999999999</v>
      </c>
      <c r="I49" s="16">
        <v>91.576300000000003</v>
      </c>
    </row>
    <row r="50" spans="1:9" ht="38.25" x14ac:dyDescent="0.2">
      <c r="A50" s="17" t="s">
        <v>224</v>
      </c>
      <c r="B50" s="3" t="s">
        <v>81</v>
      </c>
      <c r="C50" s="3" t="s">
        <v>82</v>
      </c>
      <c r="D50" s="7" t="s">
        <v>265</v>
      </c>
      <c r="E50" s="5">
        <v>3</v>
      </c>
      <c r="F50" s="5">
        <v>1122.29</v>
      </c>
      <c r="G50" s="5">
        <v>3366.88</v>
      </c>
      <c r="H50" s="127">
        <v>0.59389999999999998</v>
      </c>
      <c r="I50" s="16">
        <v>92.170100000000005</v>
      </c>
    </row>
    <row r="51" spans="1:9" ht="25.5" x14ac:dyDescent="0.2">
      <c r="A51" s="15" t="s">
        <v>225</v>
      </c>
      <c r="B51" s="3" t="s">
        <v>83</v>
      </c>
      <c r="C51" s="3" t="s">
        <v>84</v>
      </c>
      <c r="D51" s="7" t="s">
        <v>168</v>
      </c>
      <c r="E51" s="5">
        <v>207</v>
      </c>
      <c r="F51" s="5">
        <v>16.190000000000001</v>
      </c>
      <c r="G51" s="5">
        <v>3350.56</v>
      </c>
      <c r="H51" s="126">
        <v>0.59099999999999997</v>
      </c>
      <c r="I51" s="16">
        <v>92.761099999999999</v>
      </c>
    </row>
    <row r="52" spans="1:9" ht="39.75" customHeight="1" x14ac:dyDescent="0.2">
      <c r="A52" s="17" t="s">
        <v>184</v>
      </c>
      <c r="B52" s="3" t="s">
        <v>85</v>
      </c>
      <c r="C52" s="3" t="s">
        <v>86</v>
      </c>
      <c r="D52" s="7" t="s">
        <v>265</v>
      </c>
      <c r="E52" s="5">
        <v>3</v>
      </c>
      <c r="F52" s="5">
        <v>980.11</v>
      </c>
      <c r="G52" s="5">
        <v>2940.33</v>
      </c>
      <c r="H52" s="127">
        <v>0.51859999999999995</v>
      </c>
      <c r="I52" s="16">
        <v>93.279700000000005</v>
      </c>
    </row>
    <row r="53" spans="1:9" ht="38.25" x14ac:dyDescent="0.2">
      <c r="A53" s="15" t="s">
        <v>226</v>
      </c>
      <c r="B53" s="3" t="s">
        <v>87</v>
      </c>
      <c r="C53" s="3" t="s">
        <v>88</v>
      </c>
      <c r="D53" s="7" t="s">
        <v>168</v>
      </c>
      <c r="E53" s="5">
        <v>352</v>
      </c>
      <c r="F53" s="5">
        <v>7.84</v>
      </c>
      <c r="G53" s="5">
        <v>2759.16</v>
      </c>
      <c r="H53" s="127">
        <v>0.48670000000000002</v>
      </c>
      <c r="I53" s="16">
        <v>93.766400000000004</v>
      </c>
    </row>
    <row r="54" spans="1:9" ht="51" x14ac:dyDescent="0.2">
      <c r="A54" s="15" t="s">
        <v>227</v>
      </c>
      <c r="B54" s="3" t="s">
        <v>89</v>
      </c>
      <c r="C54" s="3" t="s">
        <v>90</v>
      </c>
      <c r="D54" s="7" t="s">
        <v>167</v>
      </c>
      <c r="E54" s="5">
        <v>3</v>
      </c>
      <c r="F54" s="5">
        <v>896.19</v>
      </c>
      <c r="G54" s="5">
        <v>2688.57</v>
      </c>
      <c r="H54" s="127">
        <v>0.47420000000000001</v>
      </c>
      <c r="I54" s="16">
        <v>94.240600000000001</v>
      </c>
    </row>
    <row r="55" spans="1:9" ht="51" x14ac:dyDescent="0.2">
      <c r="A55" s="15" t="s">
        <v>228</v>
      </c>
      <c r="B55" s="3" t="s">
        <v>91</v>
      </c>
      <c r="C55" s="3" t="s">
        <v>92</v>
      </c>
      <c r="D55" s="7" t="s">
        <v>167</v>
      </c>
      <c r="E55" s="5">
        <v>4</v>
      </c>
      <c r="F55" s="5">
        <v>636.99</v>
      </c>
      <c r="G55" s="5">
        <v>2547.96</v>
      </c>
      <c r="H55" s="127">
        <v>0.44940000000000002</v>
      </c>
      <c r="I55" s="16">
        <v>94.69</v>
      </c>
    </row>
    <row r="56" spans="1:9" ht="38.25" x14ac:dyDescent="0.2">
      <c r="A56" s="17" t="s">
        <v>190</v>
      </c>
      <c r="B56" s="3" t="s">
        <v>93</v>
      </c>
      <c r="C56" s="3" t="s">
        <v>94</v>
      </c>
      <c r="D56" s="7" t="s">
        <v>265</v>
      </c>
      <c r="E56" s="5">
        <v>3</v>
      </c>
      <c r="F56" s="5">
        <v>772.22</v>
      </c>
      <c r="G56" s="5">
        <v>2316.65</v>
      </c>
      <c r="H56" s="5">
        <v>0.40860000000000002</v>
      </c>
      <c r="I56" s="16">
        <v>95.098600000000005</v>
      </c>
    </row>
    <row r="57" spans="1:9" ht="76.5" x14ac:dyDescent="0.2">
      <c r="A57" s="17" t="s">
        <v>192</v>
      </c>
      <c r="B57" s="3" t="s">
        <v>95</v>
      </c>
      <c r="C57" s="3" t="s">
        <v>96</v>
      </c>
      <c r="D57" s="7" t="s">
        <v>167</v>
      </c>
      <c r="E57" s="5">
        <v>1</v>
      </c>
      <c r="F57" s="5">
        <v>2085.69</v>
      </c>
      <c r="G57" s="5">
        <v>2085.69</v>
      </c>
      <c r="H57" s="5">
        <v>0.3679</v>
      </c>
      <c r="I57" s="16">
        <v>95.466499999999996</v>
      </c>
    </row>
    <row r="58" spans="1:9" ht="38.25" x14ac:dyDescent="0.2">
      <c r="A58" s="17" t="s">
        <v>193</v>
      </c>
      <c r="B58" s="3" t="s">
        <v>97</v>
      </c>
      <c r="C58" s="3" t="s">
        <v>98</v>
      </c>
      <c r="D58" s="7" t="s">
        <v>168</v>
      </c>
      <c r="E58" s="5">
        <v>170</v>
      </c>
      <c r="F58" s="5">
        <v>11.91</v>
      </c>
      <c r="G58" s="5">
        <v>2024.53</v>
      </c>
      <c r="H58" s="5">
        <v>0.35709999999999997</v>
      </c>
      <c r="I58" s="16">
        <v>95.823599999999999</v>
      </c>
    </row>
    <row r="59" spans="1:9" ht="25.5" x14ac:dyDescent="0.2">
      <c r="A59" s="15" t="s">
        <v>229</v>
      </c>
      <c r="B59" s="3" t="s">
        <v>99</v>
      </c>
      <c r="C59" s="3" t="s">
        <v>100</v>
      </c>
      <c r="D59" s="7" t="s">
        <v>167</v>
      </c>
      <c r="E59" s="5">
        <v>5</v>
      </c>
      <c r="F59" s="5">
        <v>388.61</v>
      </c>
      <c r="G59" s="5">
        <v>1943.05</v>
      </c>
      <c r="H59" s="5">
        <v>0.3427</v>
      </c>
      <c r="I59" s="16">
        <v>96.166300000000007</v>
      </c>
    </row>
    <row r="60" spans="1:9" ht="38.25" x14ac:dyDescent="0.2">
      <c r="A60" s="15" t="s">
        <v>230</v>
      </c>
      <c r="B60" s="3" t="s">
        <v>101</v>
      </c>
      <c r="C60" s="3" t="s">
        <v>102</v>
      </c>
      <c r="D60" s="7" t="s">
        <v>167</v>
      </c>
      <c r="E60" s="5">
        <v>5</v>
      </c>
      <c r="F60" s="5">
        <v>380.36</v>
      </c>
      <c r="G60" s="5">
        <v>1901.81</v>
      </c>
      <c r="H60" s="5">
        <v>0.33539999999999998</v>
      </c>
      <c r="I60" s="16">
        <v>96.501800000000003</v>
      </c>
    </row>
    <row r="61" spans="1:9" ht="25.5" x14ac:dyDescent="0.2">
      <c r="A61" s="17" t="s">
        <v>231</v>
      </c>
      <c r="B61" s="3" t="s">
        <v>103</v>
      </c>
      <c r="C61" s="3" t="s">
        <v>104</v>
      </c>
      <c r="D61" s="7" t="s">
        <v>167</v>
      </c>
      <c r="E61" s="5">
        <v>1</v>
      </c>
      <c r="F61" s="5">
        <v>1632.22</v>
      </c>
      <c r="G61" s="5">
        <v>1632.22</v>
      </c>
      <c r="H61" s="5">
        <v>0.28789999999999999</v>
      </c>
      <c r="I61" s="16">
        <v>96.789699999999996</v>
      </c>
    </row>
    <row r="62" spans="1:9" ht="38.25" x14ac:dyDescent="0.2">
      <c r="A62" s="15" t="s">
        <v>232</v>
      </c>
      <c r="B62" s="3" t="s">
        <v>105</v>
      </c>
      <c r="C62" s="3" t="s">
        <v>106</v>
      </c>
      <c r="D62" s="7" t="s">
        <v>263</v>
      </c>
      <c r="E62" s="5">
        <v>87</v>
      </c>
      <c r="F62" s="5">
        <v>17.63</v>
      </c>
      <c r="G62" s="5">
        <v>1533.84</v>
      </c>
      <c r="H62" s="5">
        <v>0.27050000000000002</v>
      </c>
      <c r="I62" s="16">
        <v>97.060199999999995</v>
      </c>
    </row>
    <row r="63" spans="1:9" ht="25.5" x14ac:dyDescent="0.2">
      <c r="A63" s="15" t="s">
        <v>194</v>
      </c>
      <c r="B63" s="3" t="s">
        <v>107</v>
      </c>
      <c r="C63" s="3" t="s">
        <v>108</v>
      </c>
      <c r="D63" s="7" t="s">
        <v>167</v>
      </c>
      <c r="E63" s="5">
        <v>3</v>
      </c>
      <c r="F63" s="5">
        <v>501.19</v>
      </c>
      <c r="G63" s="5">
        <v>1503.57</v>
      </c>
      <c r="H63" s="5">
        <v>0.26519999999999999</v>
      </c>
      <c r="I63" s="16">
        <v>97.325400000000002</v>
      </c>
    </row>
    <row r="64" spans="1:9" ht="38.25" x14ac:dyDescent="0.2">
      <c r="A64" s="15" t="s">
        <v>233</v>
      </c>
      <c r="B64" s="3" t="s">
        <v>109</v>
      </c>
      <c r="C64" s="3" t="s">
        <v>110</v>
      </c>
      <c r="D64" s="7" t="s">
        <v>167</v>
      </c>
      <c r="E64" s="5">
        <v>12</v>
      </c>
      <c r="F64" s="5">
        <v>124.92</v>
      </c>
      <c r="G64" s="5">
        <v>1499.01</v>
      </c>
      <c r="H64" s="5">
        <v>0.26440000000000002</v>
      </c>
      <c r="I64" s="16">
        <v>97.589799999999997</v>
      </c>
    </row>
    <row r="65" spans="1:9" ht="25.5" x14ac:dyDescent="0.2">
      <c r="A65" s="17" t="s">
        <v>234</v>
      </c>
      <c r="B65" s="3" t="s">
        <v>111</v>
      </c>
      <c r="C65" s="3" t="s">
        <v>112</v>
      </c>
      <c r="D65" s="7" t="s">
        <v>167</v>
      </c>
      <c r="E65" s="5">
        <v>1</v>
      </c>
      <c r="F65" s="5">
        <v>1363.02</v>
      </c>
      <c r="G65" s="5">
        <v>1363.02</v>
      </c>
      <c r="H65" s="5">
        <v>0.2404</v>
      </c>
      <c r="I65" s="16">
        <v>97.830200000000005</v>
      </c>
    </row>
    <row r="66" spans="1:9" ht="38.25" x14ac:dyDescent="0.2">
      <c r="A66" s="15" t="s">
        <v>235</v>
      </c>
      <c r="B66" s="3" t="s">
        <v>113</v>
      </c>
      <c r="C66" s="3" t="s">
        <v>114</v>
      </c>
      <c r="D66" s="7" t="s">
        <v>167</v>
      </c>
      <c r="E66" s="5">
        <v>3</v>
      </c>
      <c r="F66" s="5">
        <v>432.26</v>
      </c>
      <c r="G66" s="5">
        <v>1296.79</v>
      </c>
      <c r="H66" s="5">
        <v>0.22869999999999999</v>
      </c>
      <c r="I66" s="16">
        <v>98.058899999999994</v>
      </c>
    </row>
    <row r="67" spans="1:9" ht="25.5" x14ac:dyDescent="0.2">
      <c r="A67" s="17" t="s">
        <v>186</v>
      </c>
      <c r="B67" s="3" t="s">
        <v>115</v>
      </c>
      <c r="C67" s="3" t="s">
        <v>116</v>
      </c>
      <c r="D67" s="7" t="s">
        <v>266</v>
      </c>
      <c r="E67" s="5">
        <v>5</v>
      </c>
      <c r="F67" s="5">
        <v>212.45</v>
      </c>
      <c r="G67" s="5">
        <v>1062.27</v>
      </c>
      <c r="H67" s="5">
        <v>0.18740000000000001</v>
      </c>
      <c r="I67" s="16">
        <v>98.246300000000005</v>
      </c>
    </row>
    <row r="68" spans="1:9" ht="38.25" x14ac:dyDescent="0.2">
      <c r="A68" s="15" t="s">
        <v>236</v>
      </c>
      <c r="B68" s="3" t="s">
        <v>118</v>
      </c>
      <c r="C68" s="3" t="s">
        <v>119</v>
      </c>
      <c r="D68" s="7" t="s">
        <v>167</v>
      </c>
      <c r="E68" s="5">
        <v>72</v>
      </c>
      <c r="F68" s="5">
        <v>14</v>
      </c>
      <c r="G68" s="5">
        <v>1007.65</v>
      </c>
      <c r="H68" s="5">
        <v>0.1777</v>
      </c>
      <c r="I68" s="16">
        <v>98.424000000000007</v>
      </c>
    </row>
    <row r="69" spans="1:9" ht="44.45" customHeight="1" x14ac:dyDescent="0.2">
      <c r="A69" s="15" t="s">
        <v>237</v>
      </c>
      <c r="B69" s="3" t="s">
        <v>120</v>
      </c>
      <c r="C69" s="3" t="s">
        <v>121</v>
      </c>
      <c r="D69" s="7" t="s">
        <v>167</v>
      </c>
      <c r="E69" s="5">
        <v>2</v>
      </c>
      <c r="F69" s="5">
        <v>495.83</v>
      </c>
      <c r="G69" s="5">
        <v>991.65</v>
      </c>
      <c r="H69" s="5">
        <v>0.1749</v>
      </c>
      <c r="I69" s="16">
        <v>98.599000000000004</v>
      </c>
    </row>
    <row r="70" spans="1:9" ht="25.5" x14ac:dyDescent="0.2">
      <c r="A70" s="17" t="s">
        <v>238</v>
      </c>
      <c r="B70" s="3" t="s">
        <v>122</v>
      </c>
      <c r="C70" s="3" t="s">
        <v>123</v>
      </c>
      <c r="D70" s="7" t="s">
        <v>167</v>
      </c>
      <c r="E70" s="5">
        <v>2</v>
      </c>
      <c r="F70" s="5">
        <v>473.11</v>
      </c>
      <c r="G70" s="5">
        <v>946.23</v>
      </c>
      <c r="H70" s="5">
        <v>0.16689999999999999</v>
      </c>
      <c r="I70" s="16">
        <v>98.765900000000002</v>
      </c>
    </row>
    <row r="71" spans="1:9" ht="25.5" x14ac:dyDescent="0.2">
      <c r="A71" s="17" t="s">
        <v>185</v>
      </c>
      <c r="B71" s="3" t="s">
        <v>124</v>
      </c>
      <c r="C71" s="3" t="s">
        <v>125</v>
      </c>
      <c r="D71" s="7" t="s">
        <v>266</v>
      </c>
      <c r="E71" s="5">
        <v>3</v>
      </c>
      <c r="F71" s="5">
        <v>254.03</v>
      </c>
      <c r="G71" s="5">
        <v>762.1</v>
      </c>
      <c r="H71" s="5">
        <v>0.13439999999999999</v>
      </c>
      <c r="I71" s="16">
        <v>98.900300000000001</v>
      </c>
    </row>
    <row r="72" spans="1:9" ht="63.75" x14ac:dyDescent="0.2">
      <c r="A72" s="17" t="s">
        <v>191</v>
      </c>
      <c r="B72" s="3" t="s">
        <v>126</v>
      </c>
      <c r="C72" s="3" t="s">
        <v>127</v>
      </c>
      <c r="D72" s="7" t="s">
        <v>128</v>
      </c>
      <c r="E72" s="5">
        <v>8</v>
      </c>
      <c r="F72" s="5">
        <v>71.400000000000006</v>
      </c>
      <c r="G72" s="5">
        <v>571.21</v>
      </c>
      <c r="H72" s="5">
        <v>0.1008</v>
      </c>
      <c r="I72" s="16">
        <v>99.001000000000005</v>
      </c>
    </row>
    <row r="73" spans="1:9" ht="25.5" x14ac:dyDescent="0.2">
      <c r="A73" s="17" t="s">
        <v>195</v>
      </c>
      <c r="B73" s="3" t="s">
        <v>129</v>
      </c>
      <c r="C73" s="3" t="s">
        <v>130</v>
      </c>
      <c r="D73" s="7" t="s">
        <v>167</v>
      </c>
      <c r="E73" s="5">
        <v>1</v>
      </c>
      <c r="F73" s="5">
        <v>544.85</v>
      </c>
      <c r="G73" s="5">
        <v>544.85</v>
      </c>
      <c r="H73" s="5">
        <v>9.6100000000000005E-2</v>
      </c>
      <c r="I73" s="16">
        <v>99.097099999999998</v>
      </c>
    </row>
    <row r="74" spans="1:9" ht="25.5" x14ac:dyDescent="0.2">
      <c r="A74" s="17" t="s">
        <v>196</v>
      </c>
      <c r="B74" s="3" t="s">
        <v>131</v>
      </c>
      <c r="C74" s="3" t="s">
        <v>132</v>
      </c>
      <c r="D74" s="7" t="s">
        <v>167</v>
      </c>
      <c r="E74" s="5">
        <v>1</v>
      </c>
      <c r="F74" s="5">
        <v>480.02</v>
      </c>
      <c r="G74" s="5">
        <v>480.02</v>
      </c>
      <c r="H74" s="5">
        <v>8.4699999999999998E-2</v>
      </c>
      <c r="I74" s="16">
        <v>99.181799999999996</v>
      </c>
    </row>
    <row r="75" spans="1:9" ht="25.5" x14ac:dyDescent="0.2">
      <c r="A75" s="17" t="s">
        <v>197</v>
      </c>
      <c r="B75" s="3" t="s">
        <v>133</v>
      </c>
      <c r="C75" s="3" t="s">
        <v>134</v>
      </c>
      <c r="D75" s="7" t="s">
        <v>117</v>
      </c>
      <c r="E75" s="5">
        <v>2</v>
      </c>
      <c r="F75" s="5">
        <v>239.42</v>
      </c>
      <c r="G75" s="5">
        <v>478.84</v>
      </c>
      <c r="H75" s="5">
        <v>8.4500000000000006E-2</v>
      </c>
      <c r="I75" s="16">
        <v>99.266199999999998</v>
      </c>
    </row>
    <row r="76" spans="1:9" ht="25.5" x14ac:dyDescent="0.2">
      <c r="A76" s="17" t="s">
        <v>198</v>
      </c>
      <c r="B76" s="3" t="s">
        <v>135</v>
      </c>
      <c r="C76" s="3" t="s">
        <v>136</v>
      </c>
      <c r="D76" s="7" t="s">
        <v>167</v>
      </c>
      <c r="E76" s="5">
        <v>6</v>
      </c>
      <c r="F76" s="5">
        <v>77.88</v>
      </c>
      <c r="G76" s="5">
        <v>467.26</v>
      </c>
      <c r="H76" s="5">
        <v>8.2400000000000001E-2</v>
      </c>
      <c r="I76" s="16">
        <v>99.348699999999994</v>
      </c>
    </row>
    <row r="77" spans="1:9" ht="25.5" x14ac:dyDescent="0.2">
      <c r="A77" s="15" t="s">
        <v>239</v>
      </c>
      <c r="B77" s="3" t="s">
        <v>137</v>
      </c>
      <c r="C77" s="3" t="s">
        <v>138</v>
      </c>
      <c r="D77" s="7" t="s">
        <v>167</v>
      </c>
      <c r="E77" s="5">
        <v>2</v>
      </c>
      <c r="F77" s="5">
        <v>217.48</v>
      </c>
      <c r="G77" s="5">
        <v>434.97</v>
      </c>
      <c r="H77" s="5">
        <v>7.6700000000000004E-2</v>
      </c>
      <c r="I77" s="16">
        <v>99.425399999999996</v>
      </c>
    </row>
    <row r="78" spans="1:9" ht="25.5" x14ac:dyDescent="0.2">
      <c r="A78" s="15" t="s">
        <v>240</v>
      </c>
      <c r="B78" s="3" t="s">
        <v>139</v>
      </c>
      <c r="C78" s="3" t="s">
        <v>140</v>
      </c>
      <c r="D78" s="7" t="s">
        <v>167</v>
      </c>
      <c r="E78" s="5">
        <v>5</v>
      </c>
      <c r="F78" s="5">
        <v>82.82</v>
      </c>
      <c r="G78" s="5">
        <v>414.12</v>
      </c>
      <c r="H78" s="5">
        <v>7.2999999999999995E-2</v>
      </c>
      <c r="I78" s="16">
        <v>99.498400000000004</v>
      </c>
    </row>
    <row r="79" spans="1:9" ht="25.5" x14ac:dyDescent="0.2">
      <c r="A79" s="15" t="s">
        <v>241</v>
      </c>
      <c r="B79" s="3" t="s">
        <v>141</v>
      </c>
      <c r="C79" s="3" t="s">
        <v>142</v>
      </c>
      <c r="D79" s="7" t="s">
        <v>167</v>
      </c>
      <c r="E79" s="5">
        <v>32</v>
      </c>
      <c r="F79" s="5">
        <v>12.63</v>
      </c>
      <c r="G79" s="5">
        <v>404.28</v>
      </c>
      <c r="H79" s="5">
        <v>7.1300000000000002E-2</v>
      </c>
      <c r="I79" s="16">
        <v>99.569699999999997</v>
      </c>
    </row>
    <row r="80" spans="1:9" ht="38.25" x14ac:dyDescent="0.2">
      <c r="A80" s="15" t="s">
        <v>242</v>
      </c>
      <c r="B80" s="3" t="s">
        <v>143</v>
      </c>
      <c r="C80" s="3" t="s">
        <v>144</v>
      </c>
      <c r="D80" s="7" t="s">
        <v>264</v>
      </c>
      <c r="E80" s="5">
        <v>11</v>
      </c>
      <c r="F80" s="5">
        <v>31.03</v>
      </c>
      <c r="G80" s="5">
        <v>341.35</v>
      </c>
      <c r="H80" s="5">
        <v>6.0199999999999997E-2</v>
      </c>
      <c r="I80" s="16">
        <v>99.629900000000006</v>
      </c>
    </row>
    <row r="81" spans="1:9" ht="16.5" customHeight="1" x14ac:dyDescent="0.2">
      <c r="A81" s="17" t="s">
        <v>189</v>
      </c>
      <c r="B81" s="3" t="s">
        <v>145</v>
      </c>
      <c r="C81" s="3" t="s">
        <v>146</v>
      </c>
      <c r="D81" s="7" t="s">
        <v>167</v>
      </c>
      <c r="E81" s="5">
        <v>1</v>
      </c>
      <c r="F81" s="5">
        <v>303.19</v>
      </c>
      <c r="G81" s="5">
        <v>303.19</v>
      </c>
      <c r="H81" s="5">
        <v>5.3499999999999999E-2</v>
      </c>
      <c r="I81" s="16">
        <v>99.683400000000006</v>
      </c>
    </row>
    <row r="82" spans="1:9" ht="25.5" x14ac:dyDescent="0.2">
      <c r="A82" s="17" t="s">
        <v>243</v>
      </c>
      <c r="B82" s="3" t="s">
        <v>147</v>
      </c>
      <c r="C82" s="3" t="s">
        <v>148</v>
      </c>
      <c r="D82" s="7" t="s">
        <v>167</v>
      </c>
      <c r="E82" s="5">
        <v>1</v>
      </c>
      <c r="F82" s="5">
        <v>297.02999999999997</v>
      </c>
      <c r="G82" s="5">
        <v>297.02999999999997</v>
      </c>
      <c r="H82" s="5">
        <v>5.2400000000000002E-2</v>
      </c>
      <c r="I82" s="16">
        <v>99.735799999999998</v>
      </c>
    </row>
    <row r="83" spans="1:9" ht="38.25" x14ac:dyDescent="0.2">
      <c r="A83" s="15" t="s">
        <v>244</v>
      </c>
      <c r="B83" s="3" t="s">
        <v>149</v>
      </c>
      <c r="C83" s="3" t="s">
        <v>150</v>
      </c>
      <c r="D83" s="7" t="s">
        <v>263</v>
      </c>
      <c r="E83" s="5">
        <v>87</v>
      </c>
      <c r="F83" s="5">
        <v>3.4</v>
      </c>
      <c r="G83" s="5">
        <v>296.13</v>
      </c>
      <c r="H83" s="5">
        <v>5.2200000000000003E-2</v>
      </c>
      <c r="I83" s="16">
        <v>99.787999999999997</v>
      </c>
    </row>
    <row r="84" spans="1:9" ht="38.25" x14ac:dyDescent="0.2">
      <c r="A84" s="15" t="s">
        <v>245</v>
      </c>
      <c r="B84" s="3" t="s">
        <v>151</v>
      </c>
      <c r="C84" s="3" t="s">
        <v>152</v>
      </c>
      <c r="D84" s="7" t="s">
        <v>167</v>
      </c>
      <c r="E84" s="5">
        <v>18</v>
      </c>
      <c r="F84" s="5">
        <v>15.64</v>
      </c>
      <c r="G84" s="5">
        <v>281.52999999999997</v>
      </c>
      <c r="H84" s="5">
        <v>4.9700000000000001E-2</v>
      </c>
      <c r="I84" s="16">
        <v>99.837699999999998</v>
      </c>
    </row>
    <row r="85" spans="1:9" ht="38.25" x14ac:dyDescent="0.2">
      <c r="A85" s="15" t="s">
        <v>246</v>
      </c>
      <c r="B85" s="3" t="s">
        <v>153</v>
      </c>
      <c r="C85" s="3" t="s">
        <v>154</v>
      </c>
      <c r="D85" s="7" t="s">
        <v>167</v>
      </c>
      <c r="E85" s="5">
        <v>18</v>
      </c>
      <c r="F85" s="5">
        <v>14</v>
      </c>
      <c r="G85" s="5">
        <v>251.91</v>
      </c>
      <c r="H85" s="5">
        <v>4.4400000000000002E-2</v>
      </c>
      <c r="I85" s="16">
        <v>99.882099999999994</v>
      </c>
    </row>
    <row r="86" spans="1:9" ht="51" x14ac:dyDescent="0.2">
      <c r="A86" s="17" t="s">
        <v>188</v>
      </c>
      <c r="B86" s="3" t="s">
        <v>155</v>
      </c>
      <c r="C86" s="3" t="s">
        <v>156</v>
      </c>
      <c r="D86" s="7" t="s">
        <v>264</v>
      </c>
      <c r="E86" s="5">
        <v>4</v>
      </c>
      <c r="F86" s="5">
        <v>56.5</v>
      </c>
      <c r="G86" s="5">
        <v>226</v>
      </c>
      <c r="H86" s="5">
        <v>3.9899999999999998E-2</v>
      </c>
      <c r="I86" s="16">
        <v>99.921999999999997</v>
      </c>
    </row>
    <row r="87" spans="1:9" ht="25.5" x14ac:dyDescent="0.2">
      <c r="A87" s="17" t="s">
        <v>247</v>
      </c>
      <c r="B87" s="3" t="s">
        <v>157</v>
      </c>
      <c r="C87" s="3" t="s">
        <v>158</v>
      </c>
      <c r="D87" s="7" t="s">
        <v>167</v>
      </c>
      <c r="E87" s="5">
        <v>2</v>
      </c>
      <c r="F87" s="5">
        <v>90.48</v>
      </c>
      <c r="G87" s="5">
        <v>180.96</v>
      </c>
      <c r="H87" s="5">
        <v>3.1899999999999998E-2</v>
      </c>
      <c r="I87" s="16">
        <v>99.953900000000004</v>
      </c>
    </row>
    <row r="88" spans="1:9" ht="25.5" x14ac:dyDescent="0.2">
      <c r="A88" s="17" t="s">
        <v>187</v>
      </c>
      <c r="B88" s="3" t="s">
        <v>159</v>
      </c>
      <c r="C88" s="3" t="s">
        <v>160</v>
      </c>
      <c r="D88" s="7" t="s">
        <v>266</v>
      </c>
      <c r="E88" s="5">
        <v>1</v>
      </c>
      <c r="F88" s="5">
        <v>160.09</v>
      </c>
      <c r="G88" s="5">
        <v>160.09</v>
      </c>
      <c r="H88" s="5">
        <v>2.8199999999999999E-2</v>
      </c>
      <c r="I88" s="16">
        <v>99.982200000000006</v>
      </c>
    </row>
    <row r="89" spans="1:9" ht="25.5" x14ac:dyDescent="0.2">
      <c r="A89" s="15" t="s">
        <v>248</v>
      </c>
      <c r="B89" s="3" t="s">
        <v>161</v>
      </c>
      <c r="C89" s="3" t="s">
        <v>162</v>
      </c>
      <c r="D89" s="7" t="s">
        <v>167</v>
      </c>
      <c r="E89" s="5">
        <v>3</v>
      </c>
      <c r="F89" s="5">
        <v>25.81</v>
      </c>
      <c r="G89" s="5">
        <v>77.44</v>
      </c>
      <c r="H89" s="5">
        <v>1.37E-2</v>
      </c>
      <c r="I89" s="16">
        <v>99.995800000000003</v>
      </c>
    </row>
    <row r="90" spans="1:9" ht="26.25" thickBot="1" x14ac:dyDescent="0.25">
      <c r="A90" s="18" t="s">
        <v>249</v>
      </c>
      <c r="B90" s="19" t="s">
        <v>163</v>
      </c>
      <c r="C90" s="19" t="s">
        <v>164</v>
      </c>
      <c r="D90" s="20" t="s">
        <v>167</v>
      </c>
      <c r="E90" s="21">
        <v>2</v>
      </c>
      <c r="F90" s="21">
        <v>11.95</v>
      </c>
      <c r="G90" s="21">
        <v>23.91</v>
      </c>
      <c r="H90" s="21">
        <v>4.1999999999999997E-3</v>
      </c>
      <c r="I90" s="22">
        <v>100</v>
      </c>
    </row>
    <row r="91" spans="1:9" ht="15" customHeight="1" x14ac:dyDescent="0.2">
      <c r="A91" s="13"/>
      <c r="B91" s="24" t="s">
        <v>165</v>
      </c>
      <c r="C91" s="24"/>
      <c r="D91" s="24"/>
      <c r="E91" s="24"/>
      <c r="F91" s="24"/>
      <c r="G91" s="24"/>
      <c r="H91" s="2">
        <f>SUM(H11:H90)</f>
        <v>100.00000000000001</v>
      </c>
      <c r="I91" s="125">
        <v>566951.54</v>
      </c>
    </row>
    <row r="92" spans="1:9" ht="15" customHeight="1" x14ac:dyDescent="0.2">
      <c r="A92" s="4"/>
      <c r="B92" s="23" t="s">
        <v>166</v>
      </c>
      <c r="C92" s="23"/>
      <c r="D92" s="23"/>
      <c r="E92" s="23"/>
      <c r="F92" s="23"/>
      <c r="G92" s="23"/>
      <c r="H92" s="23"/>
      <c r="I92" s="23"/>
    </row>
    <row r="93" spans="1:9" x14ac:dyDescent="0.2">
      <c r="H93" s="2">
        <f>H14+H17+H21+H24+H28+H30+H32+H33+H36+H38+H39+H40+H41+H43+H44+H45+H46+H47+H48+H50+H52+H53+H54+H55+H56+H57+H58+H59+H60+H61+H62+H63+H64+H65+H66+H67+H68+H69+H70+H71+H72+H73+H74+H75+H76+H77+H78+H79+H80+H81+H82+H83+H84+H85+H86+H87+H88+H89+H90</f>
        <v>36.208500000000008</v>
      </c>
    </row>
  </sheetData>
  <mergeCells count="16">
    <mergeCell ref="H9:I9"/>
    <mergeCell ref="B92:I92"/>
    <mergeCell ref="B91:G91"/>
    <mergeCell ref="I7:I8"/>
    <mergeCell ref="A1:I1"/>
    <mergeCell ref="A2:I2"/>
    <mergeCell ref="A3:I3"/>
    <mergeCell ref="A4:I4"/>
    <mergeCell ref="A6:I6"/>
    <mergeCell ref="A7:H8"/>
    <mergeCell ref="A9:A10"/>
    <mergeCell ref="B9:B10"/>
    <mergeCell ref="C9:C10"/>
    <mergeCell ref="D9:D10"/>
    <mergeCell ref="E9:E10"/>
    <mergeCell ref="F9:G9"/>
  </mergeCells>
  <printOptions horizontalCentered="1"/>
  <pageMargins left="0.19685039370078741" right="0.19685039370078741" top="0.47244094488188981" bottom="0.31496062992125984" header="0" footer="0.11811023622047245"/>
  <pageSetup paperSize="9" scale="73" fitToHeight="0" orientation="portrait" r:id="rId1"/>
  <headerFooter>
    <oddFooter>&amp;R&amp;"Arial,Normal"&amp;8&amp;P/&amp;N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opLeftCell="A19" workbookViewId="0">
      <selection activeCell="O50" sqref="O50"/>
    </sheetView>
  </sheetViews>
  <sheetFormatPr defaultRowHeight="15" x14ac:dyDescent="0.25"/>
  <cols>
    <col min="1" max="1" width="6.7109375" customWidth="1"/>
    <col min="2" max="2" width="17.7109375" customWidth="1"/>
    <col min="3" max="3" width="45.5703125" customWidth="1"/>
    <col min="4" max="4" width="6.7109375" customWidth="1"/>
    <col min="5" max="5" width="9.7109375" customWidth="1"/>
    <col min="6" max="6" width="10.7109375" customWidth="1"/>
    <col min="7" max="7" width="12.7109375" customWidth="1"/>
    <col min="8" max="8" width="10.7109375" customWidth="1"/>
    <col min="9" max="9" width="15.7109375" customWidth="1"/>
    <col min="10" max="10" width="9.140625" style="98"/>
  </cols>
  <sheetData>
    <row r="1" spans="1:16" ht="20.25" x14ac:dyDescent="0.25">
      <c r="A1" s="28" t="s">
        <v>251</v>
      </c>
      <c r="B1" s="29"/>
      <c r="C1" s="29"/>
      <c r="D1" s="29"/>
      <c r="E1" s="29"/>
      <c r="F1" s="29"/>
      <c r="G1" s="29"/>
      <c r="H1" s="29"/>
      <c r="I1" s="30"/>
    </row>
    <row r="2" spans="1:16" ht="18" x14ac:dyDescent="0.25">
      <c r="A2" s="31" t="s">
        <v>252</v>
      </c>
      <c r="B2" s="32"/>
      <c r="C2" s="32"/>
      <c r="D2" s="32"/>
      <c r="E2" s="32"/>
      <c r="F2" s="32"/>
      <c r="G2" s="32"/>
      <c r="H2" s="32"/>
      <c r="I2" s="33"/>
    </row>
    <row r="3" spans="1:16" ht="18" customHeight="1" x14ac:dyDescent="0.25">
      <c r="A3" s="34" t="s">
        <v>253</v>
      </c>
      <c r="B3" s="35"/>
      <c r="C3" s="35"/>
      <c r="D3" s="35"/>
      <c r="E3" s="35"/>
      <c r="F3" s="35"/>
      <c r="G3" s="35"/>
      <c r="H3" s="35"/>
      <c r="I3" s="36"/>
    </row>
    <row r="4" spans="1:16" ht="18.75" customHeight="1" thickBot="1" x14ac:dyDescent="0.3">
      <c r="A4" s="34" t="s">
        <v>254</v>
      </c>
      <c r="B4" s="35"/>
      <c r="C4" s="35"/>
      <c r="D4" s="35"/>
      <c r="E4" s="35"/>
      <c r="F4" s="35"/>
      <c r="G4" s="35"/>
      <c r="H4" s="35"/>
      <c r="I4" s="36"/>
    </row>
    <row r="5" spans="1:16" ht="18.75" customHeight="1" thickBot="1" x14ac:dyDescent="0.3">
      <c r="A5" s="37" t="s">
        <v>256</v>
      </c>
      <c r="B5" s="38"/>
      <c r="C5" s="38"/>
      <c r="D5" s="38"/>
      <c r="E5" s="38"/>
      <c r="F5" s="38"/>
      <c r="G5" s="38"/>
      <c r="H5" s="38"/>
      <c r="I5" s="39"/>
    </row>
    <row r="6" spans="1:16" x14ac:dyDescent="0.25">
      <c r="A6" s="37" t="s">
        <v>255</v>
      </c>
      <c r="B6" s="38"/>
      <c r="C6" s="38"/>
      <c r="D6" s="38"/>
      <c r="E6" s="38"/>
      <c r="F6" s="38"/>
      <c r="G6" s="38"/>
      <c r="H6" s="40"/>
      <c r="I6" s="26" t="s">
        <v>257</v>
      </c>
    </row>
    <row r="7" spans="1:16" ht="15" customHeight="1" thickBot="1" x14ac:dyDescent="0.3">
      <c r="A7" s="41"/>
      <c r="B7" s="42"/>
      <c r="C7" s="42"/>
      <c r="D7" s="42"/>
      <c r="E7" s="42"/>
      <c r="F7" s="42"/>
      <c r="G7" s="42"/>
      <c r="H7" s="43"/>
      <c r="I7" s="27"/>
    </row>
    <row r="8" spans="1:16" x14ac:dyDescent="0.25">
      <c r="A8" s="45" t="s">
        <v>199</v>
      </c>
      <c r="B8" s="48" t="s">
        <v>0</v>
      </c>
      <c r="C8" s="48" t="s">
        <v>258</v>
      </c>
      <c r="D8" s="48" t="s">
        <v>250</v>
      </c>
      <c r="E8" s="51" t="s">
        <v>1</v>
      </c>
      <c r="F8" s="53" t="s">
        <v>259</v>
      </c>
      <c r="G8" s="54"/>
      <c r="H8" s="53" t="s">
        <v>260</v>
      </c>
      <c r="I8" s="55"/>
      <c r="P8" s="105"/>
    </row>
    <row r="9" spans="1:16" ht="15" customHeight="1" x14ac:dyDescent="0.25">
      <c r="A9" s="46"/>
      <c r="B9" s="49"/>
      <c r="C9" s="49"/>
      <c r="D9" s="49"/>
      <c r="E9" s="52"/>
      <c r="F9" s="12" t="s">
        <v>261</v>
      </c>
      <c r="G9" s="57" t="s">
        <v>262</v>
      </c>
      <c r="H9" s="12" t="s">
        <v>261</v>
      </c>
      <c r="I9" s="14" t="s">
        <v>262</v>
      </c>
    </row>
    <row r="10" spans="1:16" x14ac:dyDescent="0.25">
      <c r="A10" s="106" t="s">
        <v>272</v>
      </c>
      <c r="B10" s="107"/>
      <c r="C10" s="107"/>
      <c r="D10" s="107"/>
      <c r="E10" s="107"/>
      <c r="F10" s="107"/>
      <c r="G10" s="107"/>
      <c r="H10" s="107"/>
      <c r="I10" s="141"/>
    </row>
    <row r="11" spans="1:16" ht="51" x14ac:dyDescent="0.25">
      <c r="A11" s="104" t="s">
        <v>284</v>
      </c>
      <c r="B11" s="3" t="s">
        <v>2</v>
      </c>
      <c r="C11" s="3" t="s">
        <v>3</v>
      </c>
      <c r="D11" s="7" t="s">
        <v>167</v>
      </c>
      <c r="E11" s="5">
        <v>189</v>
      </c>
      <c r="F11" s="5">
        <v>405.02</v>
      </c>
      <c r="G11" s="5">
        <v>76548.009999999995</v>
      </c>
      <c r="H11" s="126">
        <v>13.5017</v>
      </c>
      <c r="I11" s="16">
        <v>13.5017</v>
      </c>
    </row>
    <row r="12" spans="1:16" ht="63.75" x14ac:dyDescent="0.25">
      <c r="A12" s="17" t="s">
        <v>170</v>
      </c>
      <c r="B12" s="3" t="s">
        <v>4</v>
      </c>
      <c r="C12" s="3" t="s">
        <v>5</v>
      </c>
      <c r="D12" s="7" t="s">
        <v>167</v>
      </c>
      <c r="E12" s="5">
        <v>55</v>
      </c>
      <c r="F12" s="5">
        <v>793.38</v>
      </c>
      <c r="G12" s="5">
        <v>43636.02</v>
      </c>
      <c r="H12" s="126">
        <v>7.6966000000000001</v>
      </c>
      <c r="I12" s="122">
        <v>21.1983</v>
      </c>
      <c r="J12" s="148"/>
    </row>
    <row r="13" spans="1:16" s="1" customFormat="1" ht="12.75" x14ac:dyDescent="0.2">
      <c r="A13" s="136" t="s">
        <v>273</v>
      </c>
      <c r="B13" s="137"/>
      <c r="C13" s="137"/>
      <c r="D13" s="119" t="s">
        <v>167</v>
      </c>
      <c r="E13" s="138">
        <f>E11+E12</f>
        <v>244</v>
      </c>
      <c r="F13" s="134"/>
      <c r="G13" s="134"/>
      <c r="H13" s="134"/>
      <c r="I13" s="135"/>
      <c r="J13" s="149"/>
    </row>
    <row r="14" spans="1:16" s="1" customFormat="1" ht="15" customHeight="1" x14ac:dyDescent="0.2">
      <c r="A14" s="117">
        <v>0.4</v>
      </c>
      <c r="B14" s="118"/>
      <c r="C14" s="118"/>
      <c r="D14" s="119" t="s">
        <v>167</v>
      </c>
      <c r="E14" s="133">
        <f>0.4*E13</f>
        <v>97.600000000000009</v>
      </c>
      <c r="F14" s="113"/>
      <c r="G14" s="113"/>
      <c r="H14" s="113"/>
      <c r="I14" s="114"/>
      <c r="J14" s="149"/>
    </row>
    <row r="15" spans="1:16" x14ac:dyDescent="0.25">
      <c r="A15" s="117"/>
      <c r="B15" s="118"/>
      <c r="C15" s="118"/>
      <c r="D15" s="118"/>
      <c r="E15" s="118"/>
      <c r="F15" s="118"/>
      <c r="G15" s="118"/>
      <c r="H15" s="118"/>
      <c r="I15" s="120"/>
    </row>
    <row r="16" spans="1:16" ht="63.75" x14ac:dyDescent="0.25">
      <c r="A16" s="103" t="s">
        <v>274</v>
      </c>
      <c r="B16" s="3" t="s">
        <v>10</v>
      </c>
      <c r="C16" s="3" t="s">
        <v>11</v>
      </c>
      <c r="D16" s="7" t="s">
        <v>167</v>
      </c>
      <c r="E16" s="5">
        <v>20</v>
      </c>
      <c r="F16" s="5">
        <v>1339.26</v>
      </c>
      <c r="G16" s="5">
        <v>26785.1</v>
      </c>
      <c r="H16" s="126">
        <v>4.7244000000000002</v>
      </c>
      <c r="I16" s="16">
        <f>I12+H16</f>
        <v>25.922699999999999</v>
      </c>
    </row>
    <row r="17" spans="1:11" ht="63.75" x14ac:dyDescent="0.25">
      <c r="A17" s="104" t="s">
        <v>275</v>
      </c>
      <c r="B17" s="3" t="s">
        <v>12</v>
      </c>
      <c r="C17" s="3" t="s">
        <v>13</v>
      </c>
      <c r="D17" s="7" t="s">
        <v>167</v>
      </c>
      <c r="E17" s="5">
        <v>20</v>
      </c>
      <c r="F17" s="5">
        <v>1230.08</v>
      </c>
      <c r="G17" s="5">
        <v>24601.61</v>
      </c>
      <c r="H17" s="126">
        <v>4.3392999999999997</v>
      </c>
      <c r="I17" s="16">
        <f>I16+H17</f>
        <v>30.262</v>
      </c>
      <c r="J17" s="139"/>
    </row>
    <row r="18" spans="1:11" ht="63.75" x14ac:dyDescent="0.25">
      <c r="A18" s="17" t="s">
        <v>204</v>
      </c>
      <c r="B18" s="3" t="s">
        <v>32</v>
      </c>
      <c r="C18" s="3" t="s">
        <v>33</v>
      </c>
      <c r="D18" s="7" t="s">
        <v>167</v>
      </c>
      <c r="E18" s="5">
        <v>6</v>
      </c>
      <c r="F18" s="5">
        <v>1812.34</v>
      </c>
      <c r="G18" s="5">
        <v>10874.07</v>
      </c>
      <c r="H18" s="126">
        <v>1.9179999999999999</v>
      </c>
      <c r="I18" s="16">
        <f>I17+H18</f>
        <v>32.18</v>
      </c>
      <c r="J18" s="140"/>
    </row>
    <row r="19" spans="1:11" ht="63.75" x14ac:dyDescent="0.25">
      <c r="A19" s="15" t="s">
        <v>276</v>
      </c>
      <c r="B19" s="3" t="s">
        <v>34</v>
      </c>
      <c r="C19" s="3" t="s">
        <v>35</v>
      </c>
      <c r="D19" s="7" t="s">
        <v>167</v>
      </c>
      <c r="E19" s="5">
        <v>5</v>
      </c>
      <c r="F19" s="5">
        <v>1877.29</v>
      </c>
      <c r="G19" s="5">
        <v>9386.4599999999991</v>
      </c>
      <c r="H19" s="126">
        <v>1.6556</v>
      </c>
      <c r="I19" s="16">
        <f>I18+H19</f>
        <v>33.835599999999999</v>
      </c>
      <c r="J19" s="140"/>
    </row>
    <row r="20" spans="1:11" ht="63.75" x14ac:dyDescent="0.25">
      <c r="A20" s="123" t="s">
        <v>277</v>
      </c>
      <c r="B20" s="3" t="s">
        <v>38</v>
      </c>
      <c r="C20" s="3" t="s">
        <v>39</v>
      </c>
      <c r="D20" s="7" t="s">
        <v>167</v>
      </c>
      <c r="E20" s="5">
        <v>8</v>
      </c>
      <c r="F20" s="5">
        <v>925.13</v>
      </c>
      <c r="G20" s="5">
        <v>7401.03</v>
      </c>
      <c r="H20" s="126">
        <v>1.3053999999999999</v>
      </c>
      <c r="I20" s="16">
        <f>I19+H20</f>
        <v>35.140999999999998</v>
      </c>
      <c r="J20" s="140"/>
    </row>
    <row r="21" spans="1:11" ht="63.75" x14ac:dyDescent="0.25">
      <c r="A21" s="103" t="s">
        <v>278</v>
      </c>
      <c r="B21" s="3" t="s">
        <v>65</v>
      </c>
      <c r="C21" s="3" t="s">
        <v>66</v>
      </c>
      <c r="D21" s="7" t="s">
        <v>167</v>
      </c>
      <c r="E21" s="5">
        <v>2</v>
      </c>
      <c r="F21" s="5">
        <v>2255.35</v>
      </c>
      <c r="G21" s="5">
        <v>4510.71</v>
      </c>
      <c r="H21" s="126">
        <v>0.79559999999999997</v>
      </c>
      <c r="I21" s="16">
        <f>I20+H21</f>
        <v>35.936599999999999</v>
      </c>
      <c r="J21" s="140"/>
    </row>
    <row r="22" spans="1:11" ht="63.75" x14ac:dyDescent="0.25">
      <c r="A22" s="17" t="s">
        <v>223</v>
      </c>
      <c r="B22" s="3" t="s">
        <v>79</v>
      </c>
      <c r="C22" s="3" t="s">
        <v>80</v>
      </c>
      <c r="D22" s="7" t="s">
        <v>167</v>
      </c>
      <c r="E22" s="5">
        <v>1</v>
      </c>
      <c r="F22" s="5">
        <v>3521.13</v>
      </c>
      <c r="G22" s="5">
        <v>3521.13</v>
      </c>
      <c r="H22" s="126">
        <v>0.62109999999999999</v>
      </c>
      <c r="I22" s="122">
        <f>I21+H22</f>
        <v>36.557699999999997</v>
      </c>
      <c r="J22" s="140"/>
    </row>
    <row r="23" spans="1:11" x14ac:dyDescent="0.25">
      <c r="A23" s="115" t="s">
        <v>273</v>
      </c>
      <c r="B23" s="116"/>
      <c r="C23" s="116"/>
      <c r="D23" s="119" t="s">
        <v>167</v>
      </c>
      <c r="E23" s="6">
        <f>SUM(E16:E22)</f>
        <v>62</v>
      </c>
      <c r="F23" s="5"/>
      <c r="G23" s="5"/>
      <c r="H23" s="5"/>
      <c r="I23" s="16"/>
      <c r="J23" s="140"/>
      <c r="K23" s="124"/>
    </row>
    <row r="24" spans="1:11" x14ac:dyDescent="0.25">
      <c r="A24" s="117">
        <v>0.4</v>
      </c>
      <c r="B24" s="118"/>
      <c r="C24" s="118"/>
      <c r="D24" s="119" t="s">
        <v>167</v>
      </c>
      <c r="E24" s="6">
        <f>0.4*E23</f>
        <v>24.8</v>
      </c>
      <c r="F24" s="5"/>
      <c r="G24" s="5"/>
      <c r="H24" s="5"/>
      <c r="I24" s="16"/>
    </row>
    <row r="25" spans="1:11" x14ac:dyDescent="0.25">
      <c r="A25" s="117"/>
      <c r="B25" s="118"/>
      <c r="C25" s="118"/>
      <c r="D25" s="118"/>
      <c r="E25" s="118"/>
      <c r="F25" s="118"/>
      <c r="G25" s="118"/>
      <c r="H25" s="118"/>
      <c r="I25" s="120"/>
    </row>
    <row r="26" spans="1:11" ht="25.5" x14ac:dyDescent="0.25">
      <c r="A26" s="103" t="s">
        <v>281</v>
      </c>
      <c r="B26" s="3" t="s">
        <v>18</v>
      </c>
      <c r="C26" s="3" t="s">
        <v>19</v>
      </c>
      <c r="D26" s="7" t="s">
        <v>168</v>
      </c>
      <c r="E26" s="5">
        <v>82</v>
      </c>
      <c r="F26" s="5">
        <v>183.74</v>
      </c>
      <c r="G26" s="5">
        <v>15066.54</v>
      </c>
      <c r="H26" s="126">
        <v>2.6575000000000002</v>
      </c>
      <c r="I26" s="16">
        <f>I22+H26</f>
        <v>39.215199999999996</v>
      </c>
    </row>
    <row r="27" spans="1:11" ht="38.25" x14ac:dyDescent="0.25">
      <c r="A27" s="15" t="s">
        <v>201</v>
      </c>
      <c r="B27" s="3" t="s">
        <v>24</v>
      </c>
      <c r="C27" s="3" t="s">
        <v>25</v>
      </c>
      <c r="D27" s="7" t="s">
        <v>168</v>
      </c>
      <c r="E27" s="5">
        <v>401</v>
      </c>
      <c r="F27" s="5">
        <v>36.24</v>
      </c>
      <c r="G27" s="5">
        <v>14530.81</v>
      </c>
      <c r="H27" s="126">
        <v>2.5630000000000002</v>
      </c>
      <c r="I27" s="16">
        <f>I26+H27</f>
        <v>41.778199999999998</v>
      </c>
      <c r="J27" s="139"/>
    </row>
    <row r="28" spans="1:11" ht="38.25" x14ac:dyDescent="0.25">
      <c r="A28" s="15" t="s">
        <v>202</v>
      </c>
      <c r="B28" s="3" t="s">
        <v>26</v>
      </c>
      <c r="C28" s="3" t="s">
        <v>27</v>
      </c>
      <c r="D28" s="7" t="s">
        <v>168</v>
      </c>
      <c r="E28" s="5">
        <v>1208</v>
      </c>
      <c r="F28" s="5">
        <v>10.57</v>
      </c>
      <c r="G28" s="5">
        <v>12773.64</v>
      </c>
      <c r="H28" s="126">
        <v>2.2530000000000001</v>
      </c>
      <c r="I28" s="16">
        <f>I27+H28</f>
        <v>44.031199999999998</v>
      </c>
      <c r="J28" s="140"/>
    </row>
    <row r="29" spans="1:11" ht="25.5" x14ac:dyDescent="0.25">
      <c r="A29" s="15" t="s">
        <v>282</v>
      </c>
      <c r="B29" s="3" t="s">
        <v>30</v>
      </c>
      <c r="C29" s="3" t="s">
        <v>31</v>
      </c>
      <c r="D29" s="7" t="s">
        <v>168</v>
      </c>
      <c r="E29" s="5">
        <v>1169</v>
      </c>
      <c r="F29" s="5">
        <v>10.050000000000001</v>
      </c>
      <c r="G29" s="5">
        <v>11746.24</v>
      </c>
      <c r="H29" s="126">
        <v>2.0718000000000001</v>
      </c>
      <c r="I29" s="16">
        <f>I28+H29</f>
        <v>46.103000000000002</v>
      </c>
      <c r="J29" s="140"/>
    </row>
    <row r="30" spans="1:11" ht="25.5" x14ac:dyDescent="0.25">
      <c r="A30" s="104" t="s">
        <v>283</v>
      </c>
      <c r="B30" s="3" t="s">
        <v>42</v>
      </c>
      <c r="C30" s="3" t="s">
        <v>43</v>
      </c>
      <c r="D30" s="7" t="s">
        <v>168</v>
      </c>
      <c r="E30" s="5">
        <v>60</v>
      </c>
      <c r="F30" s="5">
        <v>110.4</v>
      </c>
      <c r="G30" s="5">
        <v>6624.08</v>
      </c>
      <c r="H30" s="126">
        <v>1.1684000000000001</v>
      </c>
      <c r="I30" s="16">
        <f>I29+H30</f>
        <v>47.2714</v>
      </c>
      <c r="J30" s="140"/>
    </row>
    <row r="31" spans="1:11" ht="25.5" x14ac:dyDescent="0.25">
      <c r="A31" s="17" t="s">
        <v>212</v>
      </c>
      <c r="B31" s="3" t="s">
        <v>48</v>
      </c>
      <c r="C31" s="3" t="s">
        <v>49</v>
      </c>
      <c r="D31" s="7" t="s">
        <v>168</v>
      </c>
      <c r="E31" s="5">
        <v>81</v>
      </c>
      <c r="F31" s="5">
        <v>75.37</v>
      </c>
      <c r="G31" s="5">
        <v>6105.04</v>
      </c>
      <c r="H31" s="126">
        <v>1.0768</v>
      </c>
      <c r="I31" s="16">
        <f>I30+H31</f>
        <v>48.348199999999999</v>
      </c>
      <c r="J31" s="140"/>
    </row>
    <row r="32" spans="1:11" ht="25.5" x14ac:dyDescent="0.25">
      <c r="A32" s="17" t="s">
        <v>213</v>
      </c>
      <c r="B32" s="3" t="s">
        <v>50</v>
      </c>
      <c r="C32" s="3" t="s">
        <v>51</v>
      </c>
      <c r="D32" s="7" t="s">
        <v>168</v>
      </c>
      <c r="E32" s="5">
        <v>54</v>
      </c>
      <c r="F32" s="5">
        <v>111.62</v>
      </c>
      <c r="G32" s="5">
        <v>6027.31</v>
      </c>
      <c r="H32" s="126">
        <v>1.0630999999999999</v>
      </c>
      <c r="I32" s="16">
        <f>I31+H32</f>
        <v>49.411299999999997</v>
      </c>
      <c r="J32" s="140"/>
    </row>
    <row r="33" spans="1:11" ht="25.5" x14ac:dyDescent="0.25">
      <c r="A33" s="15" t="s">
        <v>215</v>
      </c>
      <c r="B33" s="3" t="s">
        <v>54</v>
      </c>
      <c r="C33" s="3" t="s">
        <v>55</v>
      </c>
      <c r="D33" s="7" t="s">
        <v>168</v>
      </c>
      <c r="E33" s="5">
        <v>197</v>
      </c>
      <c r="F33" s="5">
        <v>27.5</v>
      </c>
      <c r="G33" s="5">
        <v>5417.55</v>
      </c>
      <c r="H33" s="126">
        <v>0.9556</v>
      </c>
      <c r="I33" s="16">
        <f>I32+H33</f>
        <v>50.366899999999994</v>
      </c>
      <c r="J33" s="140"/>
    </row>
    <row r="34" spans="1:11" ht="25.5" x14ac:dyDescent="0.25">
      <c r="A34" s="15" t="s">
        <v>225</v>
      </c>
      <c r="B34" s="3" t="s">
        <v>83</v>
      </c>
      <c r="C34" s="3" t="s">
        <v>84</v>
      </c>
      <c r="D34" s="7" t="s">
        <v>168</v>
      </c>
      <c r="E34" s="5">
        <v>207</v>
      </c>
      <c r="F34" s="5">
        <v>16.190000000000001</v>
      </c>
      <c r="G34" s="5">
        <v>3350.56</v>
      </c>
      <c r="H34" s="126">
        <v>0.59099999999999997</v>
      </c>
      <c r="I34" s="122">
        <f>I33+H34</f>
        <v>50.957899999999995</v>
      </c>
      <c r="J34" s="140"/>
    </row>
    <row r="35" spans="1:11" x14ac:dyDescent="0.25">
      <c r="A35" s="115" t="s">
        <v>273</v>
      </c>
      <c r="B35" s="116"/>
      <c r="C35" s="116"/>
      <c r="D35" s="119" t="s">
        <v>168</v>
      </c>
      <c r="E35" s="6">
        <f>SUM(E26:E34)</f>
        <v>3459</v>
      </c>
      <c r="F35" s="5"/>
      <c r="G35" s="5"/>
      <c r="H35" s="5"/>
      <c r="I35" s="16"/>
      <c r="J35" s="140"/>
      <c r="K35" s="124"/>
    </row>
    <row r="36" spans="1:11" x14ac:dyDescent="0.25">
      <c r="A36" s="117">
        <v>0.4</v>
      </c>
      <c r="B36" s="118"/>
      <c r="C36" s="118"/>
      <c r="D36" s="119" t="s">
        <v>168</v>
      </c>
      <c r="E36" s="6">
        <f>0.4*E35</f>
        <v>1383.6000000000001</v>
      </c>
      <c r="F36" s="5"/>
      <c r="G36" s="5"/>
      <c r="H36" s="5"/>
      <c r="I36" s="16"/>
    </row>
    <row r="37" spans="1:11" x14ac:dyDescent="0.25">
      <c r="A37" s="108"/>
      <c r="B37" s="109"/>
      <c r="C37" s="109"/>
      <c r="D37" s="109"/>
      <c r="E37" s="109"/>
      <c r="F37" s="109"/>
      <c r="G37" s="109"/>
      <c r="H37" s="109"/>
      <c r="I37" s="110"/>
    </row>
    <row r="38" spans="1:11" ht="51" x14ac:dyDescent="0.25">
      <c r="A38" s="15" t="s">
        <v>171</v>
      </c>
      <c r="B38" s="3" t="s">
        <v>6</v>
      </c>
      <c r="C38" s="3" t="s">
        <v>7</v>
      </c>
      <c r="D38" s="7" t="s">
        <v>168</v>
      </c>
      <c r="E38" s="5">
        <v>682</v>
      </c>
      <c r="F38" s="5">
        <v>60.54</v>
      </c>
      <c r="G38" s="5">
        <v>41286.339999999997</v>
      </c>
      <c r="H38" s="126">
        <v>7.2821999999999996</v>
      </c>
      <c r="I38" s="16">
        <f>I34+H38</f>
        <v>58.240099999999998</v>
      </c>
    </row>
    <row r="39" spans="1:11" ht="63.75" x14ac:dyDescent="0.25">
      <c r="A39" s="15" t="s">
        <v>279</v>
      </c>
      <c r="B39" s="3" t="s">
        <v>16</v>
      </c>
      <c r="C39" s="3" t="s">
        <v>17</v>
      </c>
      <c r="D39" s="7" t="s">
        <v>168</v>
      </c>
      <c r="E39" s="5">
        <v>73</v>
      </c>
      <c r="F39" s="5">
        <v>226.31</v>
      </c>
      <c r="G39" s="5">
        <v>16520.47</v>
      </c>
      <c r="H39" s="126">
        <v>2.9138999999999999</v>
      </c>
      <c r="I39" s="16">
        <f>I38+H39</f>
        <v>61.153999999999996</v>
      </c>
      <c r="J39" s="139"/>
    </row>
    <row r="40" spans="1:11" ht="63.75" x14ac:dyDescent="0.25">
      <c r="A40" s="15" t="s">
        <v>280</v>
      </c>
      <c r="B40" s="3" t="s">
        <v>20</v>
      </c>
      <c r="C40" s="3" t="s">
        <v>21</v>
      </c>
      <c r="D40" s="7" t="s">
        <v>168</v>
      </c>
      <c r="E40" s="5">
        <v>27.25</v>
      </c>
      <c r="F40" s="5">
        <v>548.74</v>
      </c>
      <c r="G40" s="5">
        <v>14953.11</v>
      </c>
      <c r="H40" s="126">
        <v>2.6375000000000002</v>
      </c>
      <c r="I40" s="122">
        <f>I39+H40</f>
        <v>63.791499999999999</v>
      </c>
      <c r="J40" s="140"/>
    </row>
    <row r="41" spans="1:11" x14ac:dyDescent="0.25">
      <c r="A41" s="115" t="s">
        <v>273</v>
      </c>
      <c r="B41" s="116"/>
      <c r="C41" s="116"/>
      <c r="D41" s="119" t="s">
        <v>168</v>
      </c>
      <c r="E41" s="121">
        <f>SUM(E38:E40)</f>
        <v>782.25</v>
      </c>
      <c r="F41" s="111"/>
      <c r="G41" s="111"/>
      <c r="H41" s="111"/>
      <c r="I41" s="112"/>
      <c r="J41" s="140"/>
      <c r="K41" s="124"/>
    </row>
    <row r="42" spans="1:11" ht="15.75" thickBot="1" x14ac:dyDescent="0.3">
      <c r="A42" s="142">
        <v>0.4</v>
      </c>
      <c r="B42" s="143"/>
      <c r="C42" s="143"/>
      <c r="D42" s="144" t="s">
        <v>168</v>
      </c>
      <c r="E42" s="145">
        <f>0.4*E41</f>
        <v>312.90000000000003</v>
      </c>
      <c r="F42" s="146"/>
      <c r="G42" s="146"/>
      <c r="H42" s="146"/>
      <c r="I42" s="147"/>
    </row>
    <row r="43" spans="1:11" x14ac:dyDescent="0.25">
      <c r="A43" s="151"/>
      <c r="B43" s="152"/>
      <c r="C43" s="152"/>
      <c r="D43" s="152"/>
      <c r="E43" s="152"/>
      <c r="F43" s="152"/>
      <c r="G43" s="152"/>
      <c r="H43" s="152"/>
      <c r="I43" s="152"/>
    </row>
    <row r="44" spans="1:11" s="154" customFormat="1" x14ac:dyDescent="0.25">
      <c r="A44" s="153"/>
      <c r="B44" s="153"/>
      <c r="C44" s="153"/>
      <c r="D44" s="153"/>
      <c r="E44" s="153"/>
      <c r="F44" s="153"/>
      <c r="G44" s="153"/>
      <c r="H44" s="153"/>
      <c r="I44" s="153"/>
    </row>
    <row r="45" spans="1:11" s="154" customFormat="1" x14ac:dyDescent="0.25">
      <c r="A45" s="155"/>
      <c r="B45" s="155"/>
      <c r="C45" s="155"/>
      <c r="D45" s="156"/>
      <c r="E45" s="157"/>
      <c r="F45" s="157"/>
      <c r="G45" s="157"/>
      <c r="H45" s="157"/>
      <c r="I45" s="157"/>
    </row>
    <row r="46" spans="1:11" s="154" customFormat="1" x14ac:dyDescent="0.25">
      <c r="A46" s="155"/>
      <c r="B46" s="155"/>
      <c r="C46" s="155"/>
      <c r="D46" s="156"/>
      <c r="E46" s="157"/>
      <c r="F46" s="157"/>
      <c r="G46" s="157"/>
      <c r="H46" s="157"/>
      <c r="I46" s="157"/>
    </row>
    <row r="47" spans="1:11" s="154" customFormat="1" x14ac:dyDescent="0.25">
      <c r="A47" s="155"/>
      <c r="B47" s="155"/>
      <c r="C47" s="155"/>
      <c r="D47" s="156"/>
      <c r="E47" s="157"/>
      <c r="F47" s="157"/>
      <c r="G47" s="157"/>
      <c r="H47" s="157"/>
      <c r="I47" s="157"/>
    </row>
    <row r="48" spans="1:11" s="154" customFormat="1" x14ac:dyDescent="0.25">
      <c r="A48" s="158"/>
      <c r="B48" s="155"/>
      <c r="C48" s="155"/>
      <c r="D48" s="156"/>
      <c r="E48" s="157"/>
      <c r="F48" s="157"/>
      <c r="G48" s="157"/>
      <c r="H48" s="157"/>
      <c r="I48" s="157"/>
    </row>
    <row r="49" spans="1:15" s="154" customFormat="1" ht="36" customHeight="1" x14ac:dyDescent="0.25">
      <c r="A49" s="155"/>
      <c r="B49" s="155"/>
      <c r="C49" s="155"/>
      <c r="D49" s="156"/>
      <c r="E49" s="157"/>
      <c r="F49" s="157"/>
      <c r="G49" s="157"/>
      <c r="H49" s="157"/>
      <c r="I49" s="157"/>
    </row>
    <row r="50" spans="1:15" s="154" customFormat="1" x14ac:dyDescent="0.25">
      <c r="A50" s="155"/>
      <c r="B50" s="155"/>
      <c r="C50" s="155"/>
      <c r="D50" s="156"/>
      <c r="E50" s="157"/>
      <c r="F50" s="157"/>
      <c r="G50" s="157"/>
      <c r="H50" s="157"/>
      <c r="I50" s="157"/>
      <c r="O50" s="165"/>
    </row>
    <row r="51" spans="1:15" s="154" customFormat="1" x14ac:dyDescent="0.25">
      <c r="A51" s="158"/>
      <c r="B51" s="155"/>
      <c r="C51" s="155"/>
      <c r="D51" s="156"/>
      <c r="E51" s="157"/>
      <c r="F51" s="157"/>
      <c r="G51" s="157"/>
      <c r="H51" s="157"/>
      <c r="I51" s="157"/>
    </row>
    <row r="52" spans="1:15" s="154" customFormat="1" x14ac:dyDescent="0.25">
      <c r="A52" s="155"/>
      <c r="B52" s="155"/>
      <c r="C52" s="155"/>
      <c r="D52" s="156"/>
      <c r="E52" s="157"/>
      <c r="F52" s="157"/>
      <c r="G52" s="157"/>
      <c r="H52" s="157"/>
      <c r="I52" s="157"/>
    </row>
    <row r="53" spans="1:15" s="154" customFormat="1" x14ac:dyDescent="0.25">
      <c r="A53" s="155"/>
      <c r="B53" s="155"/>
      <c r="C53" s="155"/>
      <c r="D53" s="156"/>
      <c r="E53" s="157"/>
      <c r="F53" s="157"/>
      <c r="G53" s="157"/>
      <c r="H53" s="157"/>
      <c r="I53" s="157"/>
    </row>
    <row r="54" spans="1:15" s="154" customFormat="1" x14ac:dyDescent="0.25">
      <c r="A54" s="155"/>
      <c r="B54" s="155"/>
      <c r="C54" s="155"/>
      <c r="D54" s="156"/>
      <c r="E54" s="157"/>
      <c r="F54" s="157"/>
      <c r="G54" s="157"/>
      <c r="H54" s="157"/>
      <c r="I54" s="157"/>
    </row>
    <row r="55" spans="1:15" s="154" customFormat="1" x14ac:dyDescent="0.25">
      <c r="A55" s="158"/>
      <c r="B55" s="155"/>
      <c r="C55" s="155"/>
      <c r="D55" s="156"/>
      <c r="E55" s="157"/>
      <c r="F55" s="157"/>
      <c r="G55" s="157"/>
      <c r="H55" s="157"/>
      <c r="I55" s="157"/>
    </row>
    <row r="56" spans="1:15" s="154" customFormat="1" x14ac:dyDescent="0.25">
      <c r="A56" s="155"/>
      <c r="B56" s="155"/>
      <c r="C56" s="155"/>
      <c r="D56" s="156"/>
      <c r="E56" s="157"/>
      <c r="F56" s="157"/>
      <c r="G56" s="157"/>
      <c r="H56" s="157"/>
      <c r="I56" s="157"/>
    </row>
    <row r="57" spans="1:15" s="154" customFormat="1" x14ac:dyDescent="0.25">
      <c r="A57" s="155"/>
      <c r="B57" s="155"/>
      <c r="C57" s="155"/>
      <c r="D57" s="156"/>
      <c r="E57" s="157"/>
      <c r="F57" s="157"/>
      <c r="G57" s="157"/>
      <c r="H57" s="157"/>
      <c r="I57" s="157"/>
    </row>
    <row r="58" spans="1:15" s="154" customFormat="1" x14ac:dyDescent="0.25">
      <c r="A58" s="155"/>
      <c r="B58" s="155"/>
      <c r="C58" s="155"/>
      <c r="D58" s="156"/>
      <c r="E58" s="157"/>
      <c r="F58" s="157"/>
      <c r="G58" s="157"/>
      <c r="H58" s="157"/>
      <c r="I58" s="157"/>
    </row>
    <row r="59" spans="1:15" s="154" customFormat="1" x14ac:dyDescent="0.25">
      <c r="A59" s="158"/>
      <c r="B59" s="155"/>
      <c r="C59" s="155"/>
      <c r="D59" s="156"/>
      <c r="E59" s="157"/>
      <c r="F59" s="157"/>
      <c r="G59" s="157"/>
      <c r="H59" s="157"/>
      <c r="I59" s="157"/>
    </row>
    <row r="60" spans="1:15" s="154" customFormat="1" x14ac:dyDescent="0.25">
      <c r="A60" s="158"/>
      <c r="B60" s="155"/>
      <c r="C60" s="155"/>
      <c r="D60" s="156"/>
      <c r="E60" s="157"/>
      <c r="F60" s="157"/>
      <c r="G60" s="157"/>
      <c r="H60" s="157"/>
      <c r="I60" s="157"/>
    </row>
    <row r="61" spans="1:15" s="154" customFormat="1" x14ac:dyDescent="0.25">
      <c r="A61" s="158"/>
      <c r="B61" s="155"/>
      <c r="C61" s="155"/>
      <c r="D61" s="156"/>
      <c r="E61" s="157"/>
      <c r="F61" s="157"/>
      <c r="G61" s="157"/>
      <c r="H61" s="157"/>
      <c r="I61" s="157"/>
    </row>
    <row r="62" spans="1:15" s="154" customFormat="1" x14ac:dyDescent="0.25">
      <c r="A62" s="158"/>
      <c r="B62" s="155"/>
      <c r="C62" s="155"/>
      <c r="D62" s="156"/>
      <c r="E62" s="157"/>
      <c r="F62" s="157"/>
      <c r="G62" s="157"/>
      <c r="H62" s="157"/>
      <c r="I62" s="157"/>
    </row>
    <row r="63" spans="1:15" s="154" customFormat="1" x14ac:dyDescent="0.25">
      <c r="A63" s="158"/>
      <c r="B63" s="155"/>
      <c r="C63" s="155"/>
      <c r="D63" s="156"/>
      <c r="E63" s="157"/>
      <c r="F63" s="157"/>
      <c r="G63" s="157"/>
      <c r="H63" s="157"/>
      <c r="I63" s="157"/>
    </row>
    <row r="64" spans="1:15" s="154" customFormat="1" x14ac:dyDescent="0.25">
      <c r="A64" s="158"/>
      <c r="B64" s="155"/>
      <c r="C64" s="155"/>
      <c r="D64" s="156"/>
      <c r="E64" s="157"/>
      <c r="F64" s="157"/>
      <c r="G64" s="157"/>
      <c r="H64" s="157"/>
      <c r="I64" s="157"/>
    </row>
    <row r="65" spans="1:10" s="154" customFormat="1" x14ac:dyDescent="0.25">
      <c r="A65" s="158"/>
      <c r="B65" s="155"/>
      <c r="C65" s="155"/>
      <c r="D65" s="156"/>
      <c r="E65" s="157"/>
      <c r="F65" s="157"/>
      <c r="G65" s="157"/>
      <c r="H65" s="157"/>
      <c r="I65" s="157"/>
    </row>
    <row r="66" spans="1:10" s="154" customFormat="1" x14ac:dyDescent="0.25">
      <c r="A66" s="158"/>
      <c r="B66" s="155"/>
      <c r="C66" s="155"/>
      <c r="D66" s="156"/>
      <c r="E66" s="157"/>
      <c r="F66" s="157"/>
      <c r="G66" s="157"/>
      <c r="H66" s="157"/>
      <c r="I66" s="157"/>
    </row>
    <row r="67" spans="1:10" s="154" customFormat="1" x14ac:dyDescent="0.25">
      <c r="A67" s="155"/>
      <c r="B67" s="155"/>
      <c r="C67" s="155"/>
      <c r="D67" s="156"/>
      <c r="E67" s="157"/>
      <c r="F67" s="157"/>
      <c r="G67" s="157"/>
      <c r="H67" s="157"/>
      <c r="I67" s="157"/>
    </row>
    <row r="68" spans="1:10" s="154" customFormat="1" x14ac:dyDescent="0.25">
      <c r="A68" s="155"/>
      <c r="B68" s="155"/>
      <c r="C68" s="155"/>
      <c r="D68" s="156"/>
      <c r="E68" s="157"/>
      <c r="F68" s="157"/>
      <c r="G68" s="157"/>
      <c r="H68" s="157"/>
      <c r="I68" s="157"/>
    </row>
    <row r="69" spans="1:10" s="154" customFormat="1" x14ac:dyDescent="0.25">
      <c r="A69" s="158"/>
      <c r="B69" s="155"/>
      <c r="C69" s="155"/>
      <c r="D69" s="156"/>
      <c r="E69" s="157"/>
      <c r="F69" s="157"/>
      <c r="G69" s="157"/>
      <c r="H69" s="157"/>
      <c r="I69" s="157"/>
    </row>
    <row r="70" spans="1:10" s="154" customFormat="1" x14ac:dyDescent="0.25">
      <c r="A70" s="155"/>
      <c r="B70" s="155"/>
      <c r="C70" s="155"/>
      <c r="D70" s="156"/>
      <c r="E70" s="157"/>
      <c r="F70" s="157"/>
      <c r="G70" s="157"/>
      <c r="H70" s="157"/>
      <c r="I70" s="157"/>
    </row>
    <row r="71" spans="1:10" s="154" customFormat="1" x14ac:dyDescent="0.25">
      <c r="A71" s="158"/>
      <c r="B71" s="155"/>
      <c r="C71" s="155"/>
      <c r="D71" s="156"/>
      <c r="E71" s="157"/>
      <c r="F71" s="157"/>
      <c r="G71" s="157"/>
      <c r="H71" s="157"/>
      <c r="I71" s="157"/>
    </row>
    <row r="72" spans="1:10" s="154" customFormat="1" x14ac:dyDescent="0.25">
      <c r="A72" s="158"/>
      <c r="B72" s="155"/>
      <c r="C72" s="155"/>
      <c r="D72" s="156"/>
      <c r="E72" s="157"/>
      <c r="F72" s="157"/>
      <c r="G72" s="157"/>
      <c r="H72" s="157"/>
      <c r="I72" s="157"/>
      <c r="J72" s="159"/>
    </row>
    <row r="73" spans="1:10" s="154" customFormat="1" x14ac:dyDescent="0.25">
      <c r="A73" s="158"/>
      <c r="B73" s="155"/>
      <c r="C73" s="155"/>
      <c r="D73" s="156"/>
      <c r="E73" s="157"/>
      <c r="F73" s="157"/>
      <c r="G73" s="157"/>
      <c r="H73" s="157"/>
      <c r="I73" s="157"/>
      <c r="J73" s="159"/>
    </row>
    <row r="74" spans="1:10" s="154" customFormat="1" x14ac:dyDescent="0.25">
      <c r="A74" s="155"/>
      <c r="B74" s="155"/>
      <c r="C74" s="155"/>
      <c r="D74" s="156"/>
      <c r="E74" s="157"/>
      <c r="F74" s="157"/>
      <c r="G74" s="157"/>
      <c r="H74" s="157"/>
      <c r="I74" s="157"/>
      <c r="J74" s="159"/>
    </row>
    <row r="75" spans="1:10" s="154" customFormat="1" x14ac:dyDescent="0.25">
      <c r="A75" s="155"/>
      <c r="B75" s="155"/>
      <c r="C75" s="155"/>
      <c r="D75" s="156"/>
      <c r="E75" s="157"/>
      <c r="F75" s="157"/>
      <c r="G75" s="157"/>
      <c r="H75" s="157"/>
      <c r="I75" s="157"/>
      <c r="J75" s="159"/>
    </row>
    <row r="76" spans="1:10" s="154" customFormat="1" x14ac:dyDescent="0.25">
      <c r="A76" s="158"/>
      <c r="B76" s="155"/>
      <c r="C76" s="155"/>
      <c r="D76" s="156"/>
      <c r="E76" s="157"/>
      <c r="F76" s="157"/>
      <c r="G76" s="157"/>
      <c r="H76" s="157"/>
      <c r="I76" s="157"/>
      <c r="J76" s="159"/>
    </row>
    <row r="77" spans="1:10" s="154" customFormat="1" x14ac:dyDescent="0.25">
      <c r="A77" s="155"/>
      <c r="B77" s="155"/>
      <c r="C77" s="155"/>
      <c r="D77" s="156"/>
      <c r="E77" s="157"/>
      <c r="F77" s="157"/>
      <c r="G77" s="157"/>
      <c r="H77" s="157"/>
      <c r="I77" s="157"/>
      <c r="J77" s="159"/>
    </row>
    <row r="78" spans="1:10" s="154" customFormat="1" x14ac:dyDescent="0.25">
      <c r="A78" s="155"/>
      <c r="B78" s="155"/>
      <c r="C78" s="155"/>
      <c r="D78" s="156"/>
      <c r="E78" s="157"/>
      <c r="F78" s="157"/>
      <c r="G78" s="157"/>
      <c r="H78" s="157"/>
      <c r="I78" s="157"/>
      <c r="J78" s="159"/>
    </row>
    <row r="79" spans="1:10" s="154" customFormat="1" x14ac:dyDescent="0.25">
      <c r="A79" s="155"/>
      <c r="B79" s="155"/>
      <c r="C79" s="155"/>
      <c r="D79" s="156"/>
      <c r="E79" s="157"/>
      <c r="F79" s="157"/>
      <c r="G79" s="157"/>
      <c r="H79" s="157"/>
      <c r="I79" s="157"/>
      <c r="J79" s="159"/>
    </row>
    <row r="80" spans="1:10" s="154" customFormat="1" x14ac:dyDescent="0.25">
      <c r="A80" s="158"/>
      <c r="B80" s="155"/>
      <c r="C80" s="155"/>
      <c r="D80" s="156"/>
      <c r="E80" s="157"/>
      <c r="F80" s="157"/>
      <c r="G80" s="157"/>
      <c r="H80" s="157"/>
      <c r="I80" s="157"/>
      <c r="J80" s="159"/>
    </row>
    <row r="81" spans="1:10" s="154" customFormat="1" x14ac:dyDescent="0.25">
      <c r="A81" s="155"/>
      <c r="B81" s="155"/>
      <c r="C81" s="155"/>
      <c r="D81" s="156"/>
      <c r="E81" s="157"/>
      <c r="F81" s="157"/>
      <c r="G81" s="157"/>
      <c r="H81" s="157"/>
      <c r="I81" s="157"/>
      <c r="J81" s="159"/>
    </row>
    <row r="82" spans="1:10" s="154" customFormat="1" x14ac:dyDescent="0.25">
      <c r="A82" s="158"/>
      <c r="B82" s="155"/>
      <c r="C82" s="155"/>
      <c r="D82" s="156"/>
      <c r="E82" s="157"/>
      <c r="F82" s="157"/>
      <c r="G82" s="157"/>
      <c r="H82" s="157"/>
      <c r="I82" s="157"/>
      <c r="J82" s="159"/>
    </row>
    <row r="83" spans="1:10" s="154" customFormat="1" x14ac:dyDescent="0.25">
      <c r="A83" s="155"/>
      <c r="B83" s="155"/>
      <c r="C83" s="155"/>
      <c r="D83" s="156"/>
      <c r="E83" s="157"/>
      <c r="F83" s="157"/>
      <c r="G83" s="157"/>
      <c r="H83" s="157"/>
      <c r="I83" s="157"/>
      <c r="J83" s="159"/>
    </row>
    <row r="84" spans="1:10" s="154" customFormat="1" x14ac:dyDescent="0.25">
      <c r="A84" s="155"/>
      <c r="B84" s="155"/>
      <c r="C84" s="155"/>
      <c r="D84" s="156"/>
      <c r="E84" s="157"/>
      <c r="F84" s="157"/>
      <c r="G84" s="157"/>
      <c r="H84" s="157"/>
      <c r="I84" s="157"/>
      <c r="J84" s="159"/>
    </row>
    <row r="85" spans="1:10" s="154" customFormat="1" x14ac:dyDescent="0.25">
      <c r="A85" s="158"/>
      <c r="B85" s="155"/>
      <c r="C85" s="155"/>
      <c r="D85" s="156"/>
      <c r="E85" s="157"/>
      <c r="F85" s="157"/>
      <c r="G85" s="157"/>
      <c r="H85" s="157"/>
      <c r="I85" s="157"/>
      <c r="J85" s="159"/>
    </row>
    <row r="86" spans="1:10" s="154" customFormat="1" x14ac:dyDescent="0.25">
      <c r="A86" s="158"/>
      <c r="B86" s="155"/>
      <c r="C86" s="155"/>
      <c r="D86" s="156"/>
      <c r="E86" s="157"/>
      <c r="F86" s="157"/>
      <c r="G86" s="157"/>
      <c r="H86" s="157"/>
      <c r="I86" s="157"/>
      <c r="J86" s="159"/>
    </row>
    <row r="87" spans="1:10" s="154" customFormat="1" x14ac:dyDescent="0.25">
      <c r="A87" s="158"/>
      <c r="B87" s="155"/>
      <c r="C87" s="155"/>
      <c r="D87" s="156"/>
      <c r="E87" s="157"/>
      <c r="F87" s="157"/>
      <c r="G87" s="157"/>
      <c r="H87" s="157"/>
      <c r="I87" s="157"/>
      <c r="J87" s="159"/>
    </row>
    <row r="88" spans="1:10" s="154" customFormat="1" x14ac:dyDescent="0.25">
      <c r="A88" s="158"/>
      <c r="B88" s="155"/>
      <c r="C88" s="155"/>
      <c r="D88" s="156"/>
      <c r="E88" s="157"/>
      <c r="F88" s="157"/>
      <c r="G88" s="157"/>
      <c r="H88" s="157"/>
      <c r="I88" s="157"/>
      <c r="J88" s="159"/>
    </row>
    <row r="89" spans="1:10" s="154" customFormat="1" x14ac:dyDescent="0.25">
      <c r="A89" s="158"/>
      <c r="B89" s="155"/>
      <c r="C89" s="155"/>
      <c r="D89" s="156"/>
      <c r="E89" s="157"/>
      <c r="F89" s="157"/>
      <c r="G89" s="157"/>
      <c r="H89" s="157"/>
      <c r="I89" s="157"/>
      <c r="J89" s="159"/>
    </row>
    <row r="90" spans="1:10" s="154" customFormat="1" x14ac:dyDescent="0.25">
      <c r="A90" s="158"/>
      <c r="B90" s="155"/>
      <c r="C90" s="155"/>
      <c r="D90" s="156"/>
      <c r="E90" s="157"/>
      <c r="F90" s="157"/>
      <c r="G90" s="157"/>
      <c r="H90" s="157"/>
      <c r="I90" s="157"/>
      <c r="J90" s="159"/>
    </row>
    <row r="91" spans="1:10" s="154" customFormat="1" x14ac:dyDescent="0.25">
      <c r="A91" s="158"/>
      <c r="B91" s="155"/>
      <c r="C91" s="155"/>
      <c r="D91" s="156"/>
      <c r="E91" s="157"/>
      <c r="F91" s="157"/>
      <c r="G91" s="157"/>
      <c r="H91" s="157"/>
      <c r="I91" s="157"/>
      <c r="J91" s="159"/>
    </row>
    <row r="92" spans="1:10" s="154" customFormat="1" x14ac:dyDescent="0.25">
      <c r="A92" s="155"/>
      <c r="B92" s="155"/>
      <c r="C92" s="155"/>
      <c r="D92" s="156"/>
      <c r="E92" s="157"/>
      <c r="F92" s="157"/>
      <c r="G92" s="157"/>
      <c r="H92" s="157"/>
      <c r="I92" s="157"/>
      <c r="J92" s="159"/>
    </row>
    <row r="93" spans="1:10" s="154" customFormat="1" x14ac:dyDescent="0.25">
      <c r="A93" s="155"/>
      <c r="B93" s="155"/>
      <c r="C93" s="155"/>
      <c r="D93" s="156"/>
      <c r="E93" s="157"/>
      <c r="F93" s="157"/>
      <c r="G93" s="157"/>
      <c r="H93" s="157"/>
      <c r="I93" s="157"/>
      <c r="J93" s="159"/>
    </row>
    <row r="94" spans="1:10" s="154" customFormat="1" x14ac:dyDescent="0.25">
      <c r="A94" s="155"/>
      <c r="B94" s="155"/>
      <c r="C94" s="155"/>
      <c r="D94" s="156"/>
      <c r="E94" s="157"/>
      <c r="F94" s="157"/>
      <c r="G94" s="157"/>
      <c r="H94" s="157"/>
      <c r="I94" s="157"/>
      <c r="J94" s="159"/>
    </row>
    <row r="95" spans="1:10" s="154" customFormat="1" x14ac:dyDescent="0.25">
      <c r="A95" s="155"/>
      <c r="B95" s="155"/>
      <c r="C95" s="155"/>
      <c r="D95" s="156"/>
      <c r="E95" s="157"/>
      <c r="F95" s="157"/>
      <c r="G95" s="157"/>
      <c r="H95" s="157"/>
      <c r="I95" s="157"/>
      <c r="J95" s="159"/>
    </row>
    <row r="96" spans="1:10" s="154" customFormat="1" x14ac:dyDescent="0.25">
      <c r="A96" s="158"/>
      <c r="B96" s="155"/>
      <c r="C96" s="155"/>
      <c r="D96" s="156"/>
      <c r="E96" s="157"/>
      <c r="F96" s="157"/>
      <c r="G96" s="157"/>
      <c r="H96" s="157"/>
      <c r="I96" s="157"/>
      <c r="J96" s="159"/>
    </row>
    <row r="97" spans="1:11" s="154" customFormat="1" x14ac:dyDescent="0.25">
      <c r="A97" s="158"/>
      <c r="B97" s="155"/>
      <c r="C97" s="155"/>
      <c r="D97" s="156"/>
      <c r="E97" s="157"/>
      <c r="F97" s="157"/>
      <c r="G97" s="157"/>
      <c r="H97" s="157"/>
      <c r="I97" s="157"/>
      <c r="J97" s="159"/>
    </row>
    <row r="98" spans="1:11" s="154" customFormat="1" x14ac:dyDescent="0.25">
      <c r="A98" s="155"/>
      <c r="B98" s="155"/>
      <c r="C98" s="155"/>
      <c r="D98" s="156"/>
      <c r="E98" s="157"/>
      <c r="F98" s="157"/>
      <c r="G98" s="157"/>
      <c r="H98" s="157"/>
      <c r="I98" s="157"/>
      <c r="J98" s="159"/>
    </row>
    <row r="99" spans="1:11" s="154" customFormat="1" x14ac:dyDescent="0.25">
      <c r="A99" s="155"/>
      <c r="B99" s="155"/>
      <c r="C99" s="155"/>
      <c r="D99" s="156"/>
      <c r="E99" s="157"/>
      <c r="F99" s="157"/>
      <c r="G99" s="157"/>
      <c r="H99" s="157"/>
      <c r="I99" s="157"/>
      <c r="J99" s="159"/>
    </row>
    <row r="100" spans="1:11" s="154" customFormat="1" x14ac:dyDescent="0.25">
      <c r="A100" s="155"/>
      <c r="B100" s="155"/>
      <c r="C100" s="155"/>
      <c r="D100" s="156"/>
      <c r="E100" s="157"/>
      <c r="F100" s="157"/>
      <c r="G100" s="157"/>
      <c r="H100" s="157"/>
      <c r="I100" s="157"/>
      <c r="J100" s="159"/>
    </row>
    <row r="101" spans="1:11" s="154" customFormat="1" x14ac:dyDescent="0.25">
      <c r="A101" s="158"/>
      <c r="B101" s="155"/>
      <c r="C101" s="155"/>
      <c r="D101" s="156"/>
      <c r="E101" s="157"/>
      <c r="F101" s="157"/>
      <c r="G101" s="157"/>
      <c r="H101" s="157"/>
      <c r="I101" s="157"/>
      <c r="J101" s="159"/>
    </row>
    <row r="102" spans="1:11" s="154" customFormat="1" x14ac:dyDescent="0.25">
      <c r="A102" s="158"/>
      <c r="B102" s="155"/>
      <c r="C102" s="155"/>
      <c r="D102" s="156"/>
      <c r="E102" s="157"/>
      <c r="F102" s="157"/>
      <c r="G102" s="157"/>
      <c r="H102" s="157"/>
      <c r="I102" s="157"/>
      <c r="J102" s="159"/>
      <c r="K102" s="160"/>
    </row>
    <row r="103" spans="1:11" s="154" customFormat="1" x14ac:dyDescent="0.25">
      <c r="A103" s="158"/>
      <c r="B103" s="155"/>
      <c r="C103" s="155"/>
      <c r="D103" s="156"/>
      <c r="E103" s="157"/>
      <c r="F103" s="157"/>
      <c r="G103" s="157"/>
      <c r="H103" s="157"/>
      <c r="I103" s="157"/>
      <c r="J103" s="159"/>
    </row>
    <row r="104" spans="1:11" s="154" customFormat="1" x14ac:dyDescent="0.25">
      <c r="A104" s="155"/>
      <c r="B104" s="155"/>
      <c r="C104" s="155"/>
      <c r="D104" s="156"/>
      <c r="E104" s="157"/>
      <c r="F104" s="157"/>
      <c r="G104" s="157"/>
      <c r="H104" s="157"/>
      <c r="I104" s="157"/>
      <c r="J104" s="159"/>
    </row>
    <row r="105" spans="1:11" s="154" customFormat="1" x14ac:dyDescent="0.25">
      <c r="A105" s="158"/>
      <c r="B105" s="155"/>
      <c r="C105" s="155"/>
      <c r="D105" s="156"/>
      <c r="E105" s="157"/>
      <c r="F105" s="157"/>
      <c r="G105" s="157"/>
      <c r="H105" s="157"/>
      <c r="I105" s="157"/>
      <c r="J105" s="159"/>
    </row>
    <row r="106" spans="1:11" s="154" customFormat="1" x14ac:dyDescent="0.25">
      <c r="A106" s="161"/>
      <c r="B106" s="162"/>
      <c r="C106" s="162"/>
      <c r="D106" s="162"/>
      <c r="E106" s="162"/>
      <c r="F106" s="162"/>
      <c r="G106" s="162"/>
      <c r="H106" s="163"/>
      <c r="I106" s="164"/>
      <c r="J106" s="159"/>
    </row>
    <row r="107" spans="1:11" x14ac:dyDescent="0.25">
      <c r="J107" s="150"/>
      <c r="K107" s="124"/>
    </row>
  </sheetData>
  <mergeCells count="32">
    <mergeCell ref="A13:C13"/>
    <mergeCell ref="J17:J23"/>
    <mergeCell ref="A25:I25"/>
    <mergeCell ref="A35:C35"/>
    <mergeCell ref="A36:C36"/>
    <mergeCell ref="J27:J35"/>
    <mergeCell ref="A37:I37"/>
    <mergeCell ref="A23:C23"/>
    <mergeCell ref="A24:C24"/>
    <mergeCell ref="A41:C41"/>
    <mergeCell ref="A42:C42"/>
    <mergeCell ref="A43:I43"/>
    <mergeCell ref="J39:J41"/>
    <mergeCell ref="H8:I8"/>
    <mergeCell ref="B106:G106"/>
    <mergeCell ref="A10:I10"/>
    <mergeCell ref="A44:I44"/>
    <mergeCell ref="A14:C14"/>
    <mergeCell ref="A15:I15"/>
    <mergeCell ref="A8:A9"/>
    <mergeCell ref="B8:B9"/>
    <mergeCell ref="C8:C9"/>
    <mergeCell ref="D8:D9"/>
    <mergeCell ref="E8:E9"/>
    <mergeCell ref="F8:G8"/>
    <mergeCell ref="A1:I1"/>
    <mergeCell ref="A2:I2"/>
    <mergeCell ref="A3:I3"/>
    <mergeCell ref="A4:I4"/>
    <mergeCell ref="A5:I5"/>
    <mergeCell ref="A6:H7"/>
    <mergeCell ref="I6:I7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O12" sqref="O12"/>
    </sheetView>
  </sheetViews>
  <sheetFormatPr defaultRowHeight="15" x14ac:dyDescent="0.25"/>
  <cols>
    <col min="1" max="1" width="7.5703125" customWidth="1"/>
    <col min="2" max="2" width="17.7109375" customWidth="1"/>
    <col min="3" max="3" width="45.7109375" customWidth="1"/>
    <col min="4" max="4" width="6.7109375" customWidth="1"/>
    <col min="5" max="5" width="8.7109375" customWidth="1"/>
    <col min="6" max="6" width="10.7109375" customWidth="1"/>
    <col min="7" max="7" width="12.7109375" customWidth="1"/>
    <col min="8" max="8" width="10.7109375" customWidth="1"/>
    <col min="9" max="9" width="12.28515625" customWidth="1"/>
  </cols>
  <sheetData>
    <row r="1" spans="1:9" ht="20.25" x14ac:dyDescent="0.25">
      <c r="A1" s="28" t="s">
        <v>251</v>
      </c>
      <c r="B1" s="29"/>
      <c r="C1" s="29"/>
      <c r="D1" s="29"/>
      <c r="E1" s="29"/>
      <c r="F1" s="29"/>
      <c r="G1" s="29"/>
      <c r="H1" s="29"/>
      <c r="I1" s="30"/>
    </row>
    <row r="2" spans="1:9" ht="18" x14ac:dyDescent="0.25">
      <c r="A2" s="31" t="s">
        <v>252</v>
      </c>
      <c r="B2" s="32"/>
      <c r="C2" s="32"/>
      <c r="D2" s="32"/>
      <c r="E2" s="32"/>
      <c r="F2" s="32"/>
      <c r="G2" s="32"/>
      <c r="H2" s="32"/>
      <c r="I2" s="33"/>
    </row>
    <row r="3" spans="1:9" ht="15.75" x14ac:dyDescent="0.25">
      <c r="A3" s="34" t="s">
        <v>253</v>
      </c>
      <c r="B3" s="35"/>
      <c r="C3" s="35"/>
      <c r="D3" s="35"/>
      <c r="E3" s="35"/>
      <c r="F3" s="35"/>
      <c r="G3" s="35"/>
      <c r="H3" s="35"/>
      <c r="I3" s="36"/>
    </row>
    <row r="4" spans="1:9" ht="15.75" x14ac:dyDescent="0.25">
      <c r="A4" s="34" t="s">
        <v>254</v>
      </c>
      <c r="B4" s="35"/>
      <c r="C4" s="35"/>
      <c r="D4" s="35"/>
      <c r="E4" s="35"/>
      <c r="F4" s="35"/>
      <c r="G4" s="35"/>
      <c r="H4" s="35"/>
      <c r="I4" s="36"/>
    </row>
    <row r="5" spans="1:9" ht="15.75" thickBot="1" x14ac:dyDescent="0.3">
      <c r="A5" s="8"/>
      <c r="B5" s="9"/>
      <c r="C5" s="10"/>
      <c r="D5" s="10"/>
      <c r="E5" s="10"/>
      <c r="F5" s="10"/>
      <c r="G5" s="56"/>
      <c r="H5" s="10"/>
      <c r="I5" s="11"/>
    </row>
    <row r="6" spans="1:9" ht="15.75" thickBot="1" x14ac:dyDescent="0.3">
      <c r="A6" s="37" t="s">
        <v>256</v>
      </c>
      <c r="B6" s="38"/>
      <c r="C6" s="38"/>
      <c r="D6" s="38"/>
      <c r="E6" s="38"/>
      <c r="F6" s="38"/>
      <c r="G6" s="38"/>
      <c r="H6" s="38"/>
      <c r="I6" s="39"/>
    </row>
    <row r="7" spans="1:9" x14ac:dyDescent="0.25">
      <c r="A7" s="37" t="s">
        <v>255</v>
      </c>
      <c r="B7" s="38"/>
      <c r="C7" s="38"/>
      <c r="D7" s="38"/>
      <c r="E7" s="38"/>
      <c r="F7" s="38"/>
      <c r="G7" s="38"/>
      <c r="H7" s="40"/>
      <c r="I7" s="26" t="s">
        <v>257</v>
      </c>
    </row>
    <row r="8" spans="1:9" ht="15.75" thickBot="1" x14ac:dyDescent="0.3">
      <c r="A8" s="41"/>
      <c r="B8" s="42"/>
      <c r="C8" s="42"/>
      <c r="D8" s="42"/>
      <c r="E8" s="42"/>
      <c r="F8" s="42"/>
      <c r="G8" s="42"/>
      <c r="H8" s="43"/>
      <c r="I8" s="27"/>
    </row>
    <row r="9" spans="1:9" x14ac:dyDescent="0.25">
      <c r="A9" s="45" t="s">
        <v>199</v>
      </c>
      <c r="B9" s="48" t="s">
        <v>0</v>
      </c>
      <c r="C9" s="48" t="s">
        <v>258</v>
      </c>
      <c r="D9" s="48" t="s">
        <v>250</v>
      </c>
      <c r="E9" s="51" t="s">
        <v>1</v>
      </c>
      <c r="F9" s="53" t="s">
        <v>259</v>
      </c>
      <c r="G9" s="54"/>
      <c r="H9" s="53" t="s">
        <v>260</v>
      </c>
      <c r="I9" s="55"/>
    </row>
    <row r="10" spans="1:9" x14ac:dyDescent="0.25">
      <c r="A10" s="46"/>
      <c r="B10" s="49"/>
      <c r="C10" s="49"/>
      <c r="D10" s="49"/>
      <c r="E10" s="52"/>
      <c r="F10" s="12" t="s">
        <v>261</v>
      </c>
      <c r="G10" s="57" t="s">
        <v>262</v>
      </c>
      <c r="H10" s="12" t="s">
        <v>261</v>
      </c>
      <c r="I10" s="12" t="s">
        <v>262</v>
      </c>
    </row>
    <row r="11" spans="1:9" ht="51" x14ac:dyDescent="0.25">
      <c r="A11" s="15" t="s">
        <v>169</v>
      </c>
      <c r="B11" s="3" t="s">
        <v>2</v>
      </c>
      <c r="C11" s="3" t="s">
        <v>3</v>
      </c>
      <c r="D11" s="7" t="s">
        <v>167</v>
      </c>
      <c r="E11" s="5">
        <v>189</v>
      </c>
      <c r="F11" s="5">
        <v>405.02</v>
      </c>
      <c r="G11" s="5">
        <v>76548.009999999995</v>
      </c>
      <c r="H11" s="5">
        <v>13.5017</v>
      </c>
      <c r="I11" s="16">
        <v>13.5017</v>
      </c>
    </row>
    <row r="12" spans="1:9" ht="63.75" x14ac:dyDescent="0.25">
      <c r="A12" s="17" t="s">
        <v>170</v>
      </c>
      <c r="B12" s="3" t="s">
        <v>4</v>
      </c>
      <c r="C12" s="3" t="s">
        <v>5</v>
      </c>
      <c r="D12" s="7" t="s">
        <v>167</v>
      </c>
      <c r="E12" s="5">
        <v>55</v>
      </c>
      <c r="F12" s="5">
        <v>793.38</v>
      </c>
      <c r="G12" s="5">
        <v>43636.02</v>
      </c>
      <c r="H12" s="5">
        <v>7.6966000000000001</v>
      </c>
      <c r="I12" s="16">
        <v>21.1983</v>
      </c>
    </row>
    <row r="13" spans="1:9" ht="51" x14ac:dyDescent="0.25">
      <c r="A13" s="15" t="s">
        <v>171</v>
      </c>
      <c r="B13" s="3" t="s">
        <v>6</v>
      </c>
      <c r="C13" s="3" t="s">
        <v>7</v>
      </c>
      <c r="D13" s="7" t="s">
        <v>168</v>
      </c>
      <c r="E13" s="5">
        <v>682</v>
      </c>
      <c r="F13" s="5">
        <v>60.54</v>
      </c>
      <c r="G13" s="5">
        <v>41286.339999999997</v>
      </c>
      <c r="H13" s="5">
        <v>7.2821999999999996</v>
      </c>
      <c r="I13" s="16">
        <v>28.480499999999999</v>
      </c>
    </row>
    <row r="14" spans="1:9" ht="38.25" x14ac:dyDescent="0.25">
      <c r="A14" s="15" t="s">
        <v>172</v>
      </c>
      <c r="B14" s="3" t="s">
        <v>8</v>
      </c>
      <c r="C14" s="3" t="s">
        <v>9</v>
      </c>
      <c r="D14" s="7" t="s">
        <v>263</v>
      </c>
      <c r="E14" s="5">
        <v>905</v>
      </c>
      <c r="F14" s="5">
        <v>44.54</v>
      </c>
      <c r="G14" s="5">
        <v>40313.07</v>
      </c>
      <c r="H14" s="5">
        <v>7.1105</v>
      </c>
      <c r="I14" s="16">
        <v>35.591000000000001</v>
      </c>
    </row>
    <row r="15" spans="1:9" ht="63.75" x14ac:dyDescent="0.25">
      <c r="A15" s="17" t="s">
        <v>173</v>
      </c>
      <c r="B15" s="3" t="s">
        <v>10</v>
      </c>
      <c r="C15" s="3" t="s">
        <v>11</v>
      </c>
      <c r="D15" s="7" t="s">
        <v>167</v>
      </c>
      <c r="E15" s="5">
        <v>20</v>
      </c>
      <c r="F15" s="5">
        <v>1339.26</v>
      </c>
      <c r="G15" s="5">
        <v>26785.1</v>
      </c>
      <c r="H15" s="5">
        <v>4.7244000000000002</v>
      </c>
      <c r="I15" s="16">
        <v>40.315399999999997</v>
      </c>
    </row>
    <row r="16" spans="1:9" ht="63.75" x14ac:dyDescent="0.25">
      <c r="A16" s="17" t="s">
        <v>174</v>
      </c>
      <c r="B16" s="3" t="s">
        <v>12</v>
      </c>
      <c r="C16" s="3" t="s">
        <v>13</v>
      </c>
      <c r="D16" s="7" t="s">
        <v>167</v>
      </c>
      <c r="E16" s="5">
        <v>20</v>
      </c>
      <c r="F16" s="5">
        <v>1230.08</v>
      </c>
      <c r="G16" s="5">
        <v>24601.61</v>
      </c>
      <c r="H16" s="5">
        <v>4.3392999999999997</v>
      </c>
      <c r="I16" s="16">
        <v>44.654600000000002</v>
      </c>
    </row>
    <row r="17" spans="1:9" ht="38.25" x14ac:dyDescent="0.25">
      <c r="A17" s="15" t="s">
        <v>175</v>
      </c>
      <c r="B17" s="3" t="s">
        <v>14</v>
      </c>
      <c r="C17" s="3" t="s">
        <v>15</v>
      </c>
      <c r="D17" s="7" t="s">
        <v>263</v>
      </c>
      <c r="E17" s="5">
        <v>896.12</v>
      </c>
      <c r="F17" s="5">
        <v>18.75</v>
      </c>
      <c r="G17" s="5">
        <v>16798.87</v>
      </c>
      <c r="H17" s="5">
        <v>2.9630000000000001</v>
      </c>
      <c r="I17" s="16">
        <v>47.617699999999999</v>
      </c>
    </row>
    <row r="18" spans="1:9" ht="63.75" x14ac:dyDescent="0.25">
      <c r="A18" s="15" t="s">
        <v>176</v>
      </c>
      <c r="B18" s="3" t="s">
        <v>16</v>
      </c>
      <c r="C18" s="3" t="s">
        <v>17</v>
      </c>
      <c r="D18" s="7" t="s">
        <v>168</v>
      </c>
      <c r="E18" s="5">
        <v>73</v>
      </c>
      <c r="F18" s="5">
        <v>226.31</v>
      </c>
      <c r="G18" s="5">
        <v>16520.47</v>
      </c>
      <c r="H18" s="5">
        <v>2.9138999999999999</v>
      </c>
      <c r="I18" s="16">
        <v>50.531599999999997</v>
      </c>
    </row>
    <row r="19" spans="1:9" ht="25.5" x14ac:dyDescent="0.25">
      <c r="A19" s="17" t="s">
        <v>177</v>
      </c>
      <c r="B19" s="3" t="s">
        <v>18</v>
      </c>
      <c r="C19" s="3" t="s">
        <v>19</v>
      </c>
      <c r="D19" s="7" t="s">
        <v>168</v>
      </c>
      <c r="E19" s="5">
        <v>82</v>
      </c>
      <c r="F19" s="5">
        <v>183.74</v>
      </c>
      <c r="G19" s="5">
        <v>15066.54</v>
      </c>
      <c r="H19" s="5">
        <v>2.6575000000000002</v>
      </c>
      <c r="I19" s="16">
        <v>53.189</v>
      </c>
    </row>
    <row r="20" spans="1:9" ht="63.75" x14ac:dyDescent="0.25">
      <c r="A20" s="15" t="s">
        <v>178</v>
      </c>
      <c r="B20" s="3" t="s">
        <v>20</v>
      </c>
      <c r="C20" s="3" t="s">
        <v>21</v>
      </c>
      <c r="D20" s="7" t="s">
        <v>168</v>
      </c>
      <c r="E20" s="5">
        <v>27.25</v>
      </c>
      <c r="F20" s="5">
        <v>548.74</v>
      </c>
      <c r="G20" s="5">
        <v>14953.11</v>
      </c>
      <c r="H20" s="5">
        <v>2.6375000000000002</v>
      </c>
      <c r="I20" s="16">
        <v>55.826500000000003</v>
      </c>
    </row>
    <row r="21" spans="1:9" ht="38.25" x14ac:dyDescent="0.25">
      <c r="A21" s="15" t="s">
        <v>200</v>
      </c>
      <c r="B21" s="3" t="s">
        <v>22</v>
      </c>
      <c r="C21" s="3" t="s">
        <v>23</v>
      </c>
      <c r="D21" s="7" t="s">
        <v>263</v>
      </c>
      <c r="E21" s="5">
        <v>905</v>
      </c>
      <c r="F21" s="5">
        <v>16.399999999999999</v>
      </c>
      <c r="G21" s="5">
        <v>14845.27</v>
      </c>
      <c r="H21" s="5">
        <v>2.6183999999999998</v>
      </c>
      <c r="I21" s="16">
        <v>58.444899999999997</v>
      </c>
    </row>
    <row r="22" spans="1:9" ht="38.25" x14ac:dyDescent="0.25">
      <c r="A22" s="15" t="s">
        <v>201</v>
      </c>
      <c r="B22" s="3" t="s">
        <v>24</v>
      </c>
      <c r="C22" s="3" t="s">
        <v>25</v>
      </c>
      <c r="D22" s="7" t="s">
        <v>168</v>
      </c>
      <c r="E22" s="5">
        <v>401</v>
      </c>
      <c r="F22" s="5">
        <v>36.24</v>
      </c>
      <c r="G22" s="5">
        <v>14530.81</v>
      </c>
      <c r="H22" s="5">
        <v>2.5630000000000002</v>
      </c>
      <c r="I22" s="16">
        <v>61.007899999999999</v>
      </c>
    </row>
    <row r="23" spans="1:9" ht="38.25" x14ac:dyDescent="0.25">
      <c r="A23" s="15" t="s">
        <v>202</v>
      </c>
      <c r="B23" s="3" t="s">
        <v>26</v>
      </c>
      <c r="C23" s="3" t="s">
        <v>27</v>
      </c>
      <c r="D23" s="7" t="s">
        <v>168</v>
      </c>
      <c r="E23" s="5">
        <v>1208</v>
      </c>
      <c r="F23" s="5">
        <v>10.57</v>
      </c>
      <c r="G23" s="5">
        <v>12773.64</v>
      </c>
      <c r="H23" s="5">
        <v>2.2530000000000001</v>
      </c>
      <c r="I23" s="16">
        <v>63.260899999999999</v>
      </c>
    </row>
    <row r="24" spans="1:9" ht="63.75" x14ac:dyDescent="0.25">
      <c r="A24" s="17" t="s">
        <v>179</v>
      </c>
      <c r="B24" s="3" t="s">
        <v>28</v>
      </c>
      <c r="C24" s="3" t="s">
        <v>29</v>
      </c>
      <c r="D24" s="7" t="s">
        <v>168</v>
      </c>
      <c r="E24" s="5">
        <v>60</v>
      </c>
      <c r="F24" s="5">
        <v>204.72</v>
      </c>
      <c r="G24" s="5">
        <v>12283.49</v>
      </c>
      <c r="H24" s="5">
        <v>2.1665999999999999</v>
      </c>
      <c r="I24" s="16">
        <v>65.427499999999995</v>
      </c>
    </row>
    <row r="25" spans="1:9" ht="25.5" x14ac:dyDescent="0.25">
      <c r="A25" s="15" t="s">
        <v>203</v>
      </c>
      <c r="B25" s="3" t="s">
        <v>30</v>
      </c>
      <c r="C25" s="3" t="s">
        <v>31</v>
      </c>
      <c r="D25" s="7" t="s">
        <v>168</v>
      </c>
      <c r="E25" s="5">
        <v>1169</v>
      </c>
      <c r="F25" s="5">
        <v>10.050000000000001</v>
      </c>
      <c r="G25" s="5">
        <v>11746.24</v>
      </c>
      <c r="H25" s="5">
        <v>2.0718000000000001</v>
      </c>
      <c r="I25" s="16">
        <v>67.499300000000005</v>
      </c>
    </row>
    <row r="26" spans="1:9" ht="63.75" x14ac:dyDescent="0.25">
      <c r="A26" s="17" t="s">
        <v>204</v>
      </c>
      <c r="B26" s="3" t="s">
        <v>32</v>
      </c>
      <c r="C26" s="3" t="s">
        <v>33</v>
      </c>
      <c r="D26" s="7" t="s">
        <v>167</v>
      </c>
      <c r="E26" s="5">
        <v>6</v>
      </c>
      <c r="F26" s="5">
        <v>1812.34</v>
      </c>
      <c r="G26" s="5">
        <v>10874.07</v>
      </c>
      <c r="H26" s="5">
        <v>1.9179999999999999</v>
      </c>
      <c r="I26" s="16">
        <v>69.417299999999997</v>
      </c>
    </row>
    <row r="27" spans="1:9" ht="63.75" x14ac:dyDescent="0.25">
      <c r="A27" s="15" t="s">
        <v>205</v>
      </c>
      <c r="B27" s="3" t="s">
        <v>34</v>
      </c>
      <c r="C27" s="3" t="s">
        <v>35</v>
      </c>
      <c r="D27" s="7" t="s">
        <v>167</v>
      </c>
      <c r="E27" s="5">
        <v>5</v>
      </c>
      <c r="F27" s="5">
        <v>1877.29</v>
      </c>
      <c r="G27" s="5">
        <v>9386.4599999999991</v>
      </c>
      <c r="H27" s="5">
        <v>1.6556</v>
      </c>
      <c r="I27" s="16">
        <v>71.072900000000004</v>
      </c>
    </row>
    <row r="28" spans="1:9" ht="38.25" x14ac:dyDescent="0.25">
      <c r="A28" s="15" t="s">
        <v>206</v>
      </c>
      <c r="B28" s="3" t="s">
        <v>36</v>
      </c>
      <c r="C28" s="3" t="s">
        <v>37</v>
      </c>
      <c r="D28" s="7" t="s">
        <v>168</v>
      </c>
      <c r="E28" s="5">
        <v>431</v>
      </c>
      <c r="F28" s="5">
        <v>20.47</v>
      </c>
      <c r="G28" s="5">
        <v>8822.89</v>
      </c>
      <c r="H28" s="5">
        <v>1.5562</v>
      </c>
      <c r="I28" s="16">
        <v>72.629099999999994</v>
      </c>
    </row>
    <row r="29" spans="1:9" ht="63.75" x14ac:dyDescent="0.25">
      <c r="A29" s="17" t="s">
        <v>207</v>
      </c>
      <c r="B29" s="3" t="s">
        <v>38</v>
      </c>
      <c r="C29" s="3" t="s">
        <v>39</v>
      </c>
      <c r="D29" s="7" t="s">
        <v>167</v>
      </c>
      <c r="E29" s="5">
        <v>8</v>
      </c>
      <c r="F29" s="5">
        <v>925.13</v>
      </c>
      <c r="G29" s="5">
        <v>7401.03</v>
      </c>
      <c r="H29" s="5">
        <v>1.3053999999999999</v>
      </c>
      <c r="I29" s="16">
        <v>73.9345</v>
      </c>
    </row>
    <row r="30" spans="1:9" ht="63.75" x14ac:dyDescent="0.25">
      <c r="A30" s="15" t="s">
        <v>208</v>
      </c>
      <c r="B30" s="3" t="s">
        <v>40</v>
      </c>
      <c r="C30" s="3" t="s">
        <v>41</v>
      </c>
      <c r="D30" s="7" t="s">
        <v>167</v>
      </c>
      <c r="E30" s="5">
        <v>10</v>
      </c>
      <c r="F30" s="5">
        <v>676.16</v>
      </c>
      <c r="G30" s="5">
        <v>6761.6</v>
      </c>
      <c r="H30" s="5">
        <v>1.1926000000000001</v>
      </c>
      <c r="I30" s="16">
        <v>75.127200000000002</v>
      </c>
    </row>
    <row r="31" spans="1:9" ht="25.5" x14ac:dyDescent="0.25">
      <c r="A31" s="17" t="s">
        <v>209</v>
      </c>
      <c r="B31" s="3" t="s">
        <v>42</v>
      </c>
      <c r="C31" s="3" t="s">
        <v>43</v>
      </c>
      <c r="D31" s="7" t="s">
        <v>168</v>
      </c>
      <c r="E31" s="5">
        <v>60</v>
      </c>
      <c r="F31" s="5">
        <v>110.4</v>
      </c>
      <c r="G31" s="5">
        <v>6624.08</v>
      </c>
      <c r="H31" s="5">
        <v>1.1684000000000001</v>
      </c>
      <c r="I31" s="16">
        <v>76.295500000000004</v>
      </c>
    </row>
    <row r="32" spans="1:9" x14ac:dyDescent="0.25">
      <c r="A32" s="17" t="s">
        <v>210</v>
      </c>
      <c r="B32" s="3" t="s">
        <v>44</v>
      </c>
      <c r="C32" s="3" t="s">
        <v>45</v>
      </c>
      <c r="D32" s="7" t="s">
        <v>263</v>
      </c>
      <c r="E32" s="5">
        <v>718</v>
      </c>
      <c r="F32" s="5">
        <v>8.77</v>
      </c>
      <c r="G32" s="5">
        <v>6296.73</v>
      </c>
      <c r="H32" s="5">
        <v>1.1106</v>
      </c>
      <c r="I32" s="16">
        <v>77.406199999999998</v>
      </c>
    </row>
    <row r="33" spans="1:9" ht="38.25" x14ac:dyDescent="0.25">
      <c r="A33" s="15" t="s">
        <v>211</v>
      </c>
      <c r="B33" s="3" t="s">
        <v>46</v>
      </c>
      <c r="C33" s="3" t="s">
        <v>47</v>
      </c>
      <c r="D33" s="7" t="s">
        <v>168</v>
      </c>
      <c r="E33" s="5">
        <v>431</v>
      </c>
      <c r="F33" s="5">
        <v>14.24</v>
      </c>
      <c r="G33" s="5">
        <v>6135.28</v>
      </c>
      <c r="H33" s="5">
        <v>1.0822000000000001</v>
      </c>
      <c r="I33" s="16">
        <v>78.488299999999995</v>
      </c>
    </row>
    <row r="34" spans="1:9" ht="25.5" x14ac:dyDescent="0.25">
      <c r="A34" s="17" t="s">
        <v>212</v>
      </c>
      <c r="B34" s="3" t="s">
        <v>48</v>
      </c>
      <c r="C34" s="3" t="s">
        <v>49</v>
      </c>
      <c r="D34" s="7" t="s">
        <v>168</v>
      </c>
      <c r="E34" s="5">
        <v>81</v>
      </c>
      <c r="F34" s="5">
        <v>75.37</v>
      </c>
      <c r="G34" s="5">
        <v>6105.04</v>
      </c>
      <c r="H34" s="5">
        <v>1.0768</v>
      </c>
      <c r="I34" s="16">
        <v>79.565100000000001</v>
      </c>
    </row>
    <row r="35" spans="1:9" ht="25.5" x14ac:dyDescent="0.25">
      <c r="A35" s="17" t="s">
        <v>213</v>
      </c>
      <c r="B35" s="3" t="s">
        <v>50</v>
      </c>
      <c r="C35" s="3" t="s">
        <v>51</v>
      </c>
      <c r="D35" s="7" t="s">
        <v>168</v>
      </c>
      <c r="E35" s="5">
        <v>54</v>
      </c>
      <c r="F35" s="5">
        <v>111.62</v>
      </c>
      <c r="G35" s="5">
        <v>6027.31</v>
      </c>
      <c r="H35" s="5">
        <v>1.0630999999999999</v>
      </c>
      <c r="I35" s="16">
        <v>80.628200000000007</v>
      </c>
    </row>
    <row r="36" spans="1:9" ht="38.25" x14ac:dyDescent="0.25">
      <c r="A36" s="15" t="s">
        <v>214</v>
      </c>
      <c r="B36" s="3" t="s">
        <v>52</v>
      </c>
      <c r="C36" s="3" t="s">
        <v>53</v>
      </c>
      <c r="D36" s="7" t="s">
        <v>167</v>
      </c>
      <c r="E36" s="5">
        <v>2</v>
      </c>
      <c r="F36" s="5">
        <v>2945.91</v>
      </c>
      <c r="G36" s="5">
        <v>5891.83</v>
      </c>
      <c r="H36" s="5">
        <v>1.0391999999999999</v>
      </c>
      <c r="I36" s="16">
        <v>81.667500000000004</v>
      </c>
    </row>
    <row r="37" spans="1:9" ht="25.5" x14ac:dyDescent="0.25">
      <c r="A37" s="15" t="s">
        <v>215</v>
      </c>
      <c r="B37" s="3" t="s">
        <v>54</v>
      </c>
      <c r="C37" s="3" t="s">
        <v>55</v>
      </c>
      <c r="D37" s="7" t="s">
        <v>168</v>
      </c>
      <c r="E37" s="5">
        <v>197</v>
      </c>
      <c r="F37" s="5">
        <v>27.5</v>
      </c>
      <c r="G37" s="5">
        <v>5417.55</v>
      </c>
      <c r="H37" s="5">
        <v>0.9556</v>
      </c>
      <c r="I37" s="16">
        <v>82.623000000000005</v>
      </c>
    </row>
    <row r="38" spans="1:9" ht="51" x14ac:dyDescent="0.25">
      <c r="A38" s="15" t="s">
        <v>216</v>
      </c>
      <c r="B38" s="3" t="s">
        <v>56</v>
      </c>
      <c r="C38" s="3" t="s">
        <v>57</v>
      </c>
      <c r="D38" s="7" t="s">
        <v>167</v>
      </c>
      <c r="E38" s="5">
        <v>48</v>
      </c>
      <c r="F38" s="5">
        <v>107.68</v>
      </c>
      <c r="G38" s="5">
        <v>5168.43</v>
      </c>
      <c r="H38" s="5">
        <v>0.91159999999999997</v>
      </c>
      <c r="I38" s="16">
        <v>83.534599999999998</v>
      </c>
    </row>
    <row r="39" spans="1:9" ht="63.75" x14ac:dyDescent="0.25">
      <c r="A39" s="17" t="s">
        <v>217</v>
      </c>
      <c r="B39" s="3" t="s">
        <v>58</v>
      </c>
      <c r="C39" s="3" t="s">
        <v>59</v>
      </c>
      <c r="D39" s="7" t="s">
        <v>60</v>
      </c>
      <c r="E39" s="5">
        <v>16</v>
      </c>
      <c r="F39" s="5">
        <v>315.25</v>
      </c>
      <c r="G39" s="5">
        <v>5044.07</v>
      </c>
      <c r="H39" s="5">
        <v>0.88970000000000005</v>
      </c>
      <c r="I39" s="16">
        <v>84.424300000000002</v>
      </c>
    </row>
    <row r="40" spans="1:9" ht="51" x14ac:dyDescent="0.25">
      <c r="A40" s="15" t="s">
        <v>218</v>
      </c>
      <c r="B40" s="3" t="s">
        <v>61</v>
      </c>
      <c r="C40" s="3" t="s">
        <v>62</v>
      </c>
      <c r="D40" s="7" t="s">
        <v>167</v>
      </c>
      <c r="E40" s="5">
        <v>2</v>
      </c>
      <c r="F40" s="5">
        <v>2344.52</v>
      </c>
      <c r="G40" s="5">
        <v>4689.04</v>
      </c>
      <c r="H40" s="5">
        <v>0.82709999999999995</v>
      </c>
      <c r="I40" s="16">
        <v>85.251400000000004</v>
      </c>
    </row>
    <row r="41" spans="1:9" ht="38.25" x14ac:dyDescent="0.25">
      <c r="A41" s="15" t="s">
        <v>219</v>
      </c>
      <c r="B41" s="3" t="s">
        <v>63</v>
      </c>
      <c r="C41" s="3" t="s">
        <v>64</v>
      </c>
      <c r="D41" s="7" t="s">
        <v>263</v>
      </c>
      <c r="E41" s="5">
        <v>905</v>
      </c>
      <c r="F41" s="5">
        <v>5.04</v>
      </c>
      <c r="G41" s="5">
        <v>4561.47</v>
      </c>
      <c r="H41" s="5">
        <v>0.80459999999999998</v>
      </c>
      <c r="I41" s="16">
        <v>86.055999999999997</v>
      </c>
    </row>
    <row r="42" spans="1:9" ht="63.75" x14ac:dyDescent="0.25">
      <c r="A42" s="17" t="s">
        <v>220</v>
      </c>
      <c r="B42" s="3" t="s">
        <v>65</v>
      </c>
      <c r="C42" s="3" t="s">
        <v>66</v>
      </c>
      <c r="D42" s="7" t="s">
        <v>167</v>
      </c>
      <c r="E42" s="5">
        <v>2</v>
      </c>
      <c r="F42" s="5">
        <v>2255.35</v>
      </c>
      <c r="G42" s="5">
        <v>4510.71</v>
      </c>
      <c r="H42" s="5">
        <v>0.79559999999999997</v>
      </c>
      <c r="I42" s="16">
        <v>86.851600000000005</v>
      </c>
    </row>
    <row r="43" spans="1:9" ht="38.25" x14ac:dyDescent="0.25">
      <c r="A43" s="17" t="s">
        <v>221</v>
      </c>
      <c r="B43" s="3" t="s">
        <v>67</v>
      </c>
      <c r="C43" s="3" t="s">
        <v>68</v>
      </c>
      <c r="D43" s="7" t="s">
        <v>167</v>
      </c>
      <c r="E43" s="5">
        <v>1</v>
      </c>
      <c r="F43" s="5">
        <v>4251.6899999999996</v>
      </c>
      <c r="G43" s="5">
        <v>4251.6899999999996</v>
      </c>
      <c r="H43" s="5">
        <v>0.74990000000000001</v>
      </c>
      <c r="I43" s="16">
        <v>87.601500000000001</v>
      </c>
    </row>
    <row r="44" spans="1:9" x14ac:dyDescent="0.25">
      <c r="A44" s="17" t="s">
        <v>222</v>
      </c>
      <c r="B44" s="3" t="s">
        <v>69</v>
      </c>
      <c r="C44" s="3" t="s">
        <v>70</v>
      </c>
      <c r="D44" s="7" t="s">
        <v>167</v>
      </c>
      <c r="E44" s="5">
        <v>1</v>
      </c>
      <c r="F44" s="5">
        <v>4026.15</v>
      </c>
      <c r="G44" s="5">
        <v>4026.15</v>
      </c>
      <c r="H44" s="5">
        <v>0.71009999999999995</v>
      </c>
      <c r="I44" s="16">
        <v>88.311599999999999</v>
      </c>
    </row>
    <row r="45" spans="1:9" x14ac:dyDescent="0.25">
      <c r="A45" s="17" t="s">
        <v>180</v>
      </c>
      <c r="B45" s="3" t="s">
        <v>71</v>
      </c>
      <c r="C45" s="3" t="s">
        <v>72</v>
      </c>
      <c r="D45" s="7" t="s">
        <v>167</v>
      </c>
      <c r="E45" s="5">
        <v>1</v>
      </c>
      <c r="F45" s="5">
        <v>4026.15</v>
      </c>
      <c r="G45" s="5">
        <v>4026.15</v>
      </c>
      <c r="H45" s="5">
        <v>0.71009999999999995</v>
      </c>
      <c r="I45" s="16">
        <v>89.021799999999999</v>
      </c>
    </row>
    <row r="46" spans="1:9" x14ac:dyDescent="0.25">
      <c r="A46" s="17" t="s">
        <v>181</v>
      </c>
      <c r="B46" s="3" t="s">
        <v>73</v>
      </c>
      <c r="C46" s="3" t="s">
        <v>74</v>
      </c>
      <c r="D46" s="7" t="s">
        <v>263</v>
      </c>
      <c r="E46" s="5">
        <v>718</v>
      </c>
      <c r="F46" s="5">
        <v>5.13</v>
      </c>
      <c r="G46" s="5">
        <v>3685.34</v>
      </c>
      <c r="H46" s="5">
        <v>0.65</v>
      </c>
      <c r="I46" s="16">
        <v>89.671800000000005</v>
      </c>
    </row>
    <row r="47" spans="1:9" x14ac:dyDescent="0.25">
      <c r="A47" s="17" t="s">
        <v>182</v>
      </c>
      <c r="B47" s="3" t="s">
        <v>75</v>
      </c>
      <c r="C47" s="3" t="s">
        <v>76</v>
      </c>
      <c r="D47" s="7" t="s">
        <v>263</v>
      </c>
      <c r="E47" s="5">
        <v>718</v>
      </c>
      <c r="F47" s="5">
        <v>5.13</v>
      </c>
      <c r="G47" s="5">
        <v>3685.34</v>
      </c>
      <c r="H47" s="5">
        <v>0.65</v>
      </c>
      <c r="I47" s="16">
        <v>90.321799999999996</v>
      </c>
    </row>
    <row r="48" spans="1:9" ht="25.5" x14ac:dyDescent="0.25">
      <c r="A48" s="17" t="s">
        <v>183</v>
      </c>
      <c r="B48" s="3" t="s">
        <v>77</v>
      </c>
      <c r="C48" s="3" t="s">
        <v>78</v>
      </c>
      <c r="D48" s="7" t="s">
        <v>168</v>
      </c>
      <c r="E48" s="5">
        <v>170</v>
      </c>
      <c r="F48" s="5">
        <v>21.12</v>
      </c>
      <c r="G48" s="5">
        <v>3590.98</v>
      </c>
      <c r="H48" s="5">
        <v>0.63339999999999996</v>
      </c>
      <c r="I48" s="16">
        <v>90.955200000000005</v>
      </c>
    </row>
    <row r="49" spans="1:9" ht="63.75" x14ac:dyDescent="0.25">
      <c r="A49" s="17" t="s">
        <v>223</v>
      </c>
      <c r="B49" s="3" t="s">
        <v>79</v>
      </c>
      <c r="C49" s="3" t="s">
        <v>80</v>
      </c>
      <c r="D49" s="7" t="s">
        <v>167</v>
      </c>
      <c r="E49" s="5">
        <v>1</v>
      </c>
      <c r="F49" s="5">
        <v>3521.13</v>
      </c>
      <c r="G49" s="5">
        <v>3521.13</v>
      </c>
      <c r="H49" s="5">
        <v>0.62109999999999999</v>
      </c>
      <c r="I49" s="16">
        <v>91.576300000000003</v>
      </c>
    </row>
    <row r="50" spans="1:9" ht="38.25" x14ac:dyDescent="0.25">
      <c r="A50" s="17" t="s">
        <v>224</v>
      </c>
      <c r="B50" s="3" t="s">
        <v>81</v>
      </c>
      <c r="C50" s="3" t="s">
        <v>82</v>
      </c>
      <c r="D50" s="7" t="s">
        <v>265</v>
      </c>
      <c r="E50" s="5">
        <v>3</v>
      </c>
      <c r="F50" s="5">
        <v>1122.29</v>
      </c>
      <c r="G50" s="5">
        <v>3366.88</v>
      </c>
      <c r="H50" s="5">
        <v>0.59389999999999998</v>
      </c>
      <c r="I50" s="16">
        <v>92.170100000000005</v>
      </c>
    </row>
    <row r="51" spans="1:9" ht="25.5" x14ac:dyDescent="0.25">
      <c r="A51" s="15" t="s">
        <v>225</v>
      </c>
      <c r="B51" s="3" t="s">
        <v>83</v>
      </c>
      <c r="C51" s="3" t="s">
        <v>84</v>
      </c>
      <c r="D51" s="7" t="s">
        <v>168</v>
      </c>
      <c r="E51" s="5">
        <v>207</v>
      </c>
      <c r="F51" s="5">
        <v>16.190000000000001</v>
      </c>
      <c r="G51" s="5">
        <v>3350.56</v>
      </c>
      <c r="H51" s="5">
        <v>0.59099999999999997</v>
      </c>
      <c r="I51" s="16">
        <v>92.761099999999999</v>
      </c>
    </row>
    <row r="52" spans="1:9" ht="51" x14ac:dyDescent="0.25">
      <c r="A52" s="17" t="s">
        <v>184</v>
      </c>
      <c r="B52" s="3" t="s">
        <v>85</v>
      </c>
      <c r="C52" s="3" t="s">
        <v>86</v>
      </c>
      <c r="D52" s="7" t="s">
        <v>265</v>
      </c>
      <c r="E52" s="5">
        <v>3</v>
      </c>
      <c r="F52" s="5">
        <v>980.11</v>
      </c>
      <c r="G52" s="5">
        <v>2940.33</v>
      </c>
      <c r="H52" s="5">
        <v>0.51859999999999995</v>
      </c>
      <c r="I52" s="16">
        <v>93.279700000000005</v>
      </c>
    </row>
    <row r="53" spans="1:9" ht="38.25" x14ac:dyDescent="0.25">
      <c r="A53" s="15" t="s">
        <v>226</v>
      </c>
      <c r="B53" s="3" t="s">
        <v>87</v>
      </c>
      <c r="C53" s="3" t="s">
        <v>88</v>
      </c>
      <c r="D53" s="7" t="s">
        <v>168</v>
      </c>
      <c r="E53" s="5">
        <v>352</v>
      </c>
      <c r="F53" s="5">
        <v>7.84</v>
      </c>
      <c r="G53" s="5">
        <v>2759.16</v>
      </c>
      <c r="H53" s="5">
        <v>0.48670000000000002</v>
      </c>
      <c r="I53" s="16">
        <v>93.766400000000004</v>
      </c>
    </row>
    <row r="54" spans="1:9" ht="51" x14ac:dyDescent="0.25">
      <c r="A54" s="15" t="s">
        <v>227</v>
      </c>
      <c r="B54" s="3" t="s">
        <v>89</v>
      </c>
      <c r="C54" s="3" t="s">
        <v>90</v>
      </c>
      <c r="D54" s="7" t="s">
        <v>167</v>
      </c>
      <c r="E54" s="5">
        <v>3</v>
      </c>
      <c r="F54" s="5">
        <v>896.19</v>
      </c>
      <c r="G54" s="5">
        <v>2688.57</v>
      </c>
      <c r="H54" s="5">
        <v>0.47420000000000001</v>
      </c>
      <c r="I54" s="16">
        <v>94.240600000000001</v>
      </c>
    </row>
    <row r="55" spans="1:9" ht="51" x14ac:dyDescent="0.25">
      <c r="A55" s="15" t="s">
        <v>228</v>
      </c>
      <c r="B55" s="3" t="s">
        <v>91</v>
      </c>
      <c r="C55" s="3" t="s">
        <v>92</v>
      </c>
      <c r="D55" s="7" t="s">
        <v>167</v>
      </c>
      <c r="E55" s="5">
        <v>4</v>
      </c>
      <c r="F55" s="5">
        <v>636.99</v>
      </c>
      <c r="G55" s="5">
        <v>2547.96</v>
      </c>
      <c r="H55" s="5">
        <v>0.44940000000000002</v>
      </c>
      <c r="I55" s="16">
        <v>94.69</v>
      </c>
    </row>
    <row r="56" spans="1:9" ht="38.25" x14ac:dyDescent="0.25">
      <c r="A56" s="17" t="s">
        <v>190</v>
      </c>
      <c r="B56" s="3" t="s">
        <v>93</v>
      </c>
      <c r="C56" s="3" t="s">
        <v>94</v>
      </c>
      <c r="D56" s="7" t="s">
        <v>265</v>
      </c>
      <c r="E56" s="5">
        <v>3</v>
      </c>
      <c r="F56" s="5">
        <v>772.22</v>
      </c>
      <c r="G56" s="5">
        <v>2316.65</v>
      </c>
      <c r="H56" s="5">
        <v>0.40860000000000002</v>
      </c>
      <c r="I56" s="16">
        <v>95.098600000000005</v>
      </c>
    </row>
    <row r="57" spans="1:9" ht="76.5" x14ac:dyDescent="0.25">
      <c r="A57" s="17" t="s">
        <v>192</v>
      </c>
      <c r="B57" s="3" t="s">
        <v>95</v>
      </c>
      <c r="C57" s="3" t="s">
        <v>96</v>
      </c>
      <c r="D57" s="7" t="s">
        <v>167</v>
      </c>
      <c r="E57" s="5">
        <v>1</v>
      </c>
      <c r="F57" s="5">
        <v>2085.69</v>
      </c>
      <c r="G57" s="5">
        <v>2085.69</v>
      </c>
      <c r="H57" s="5">
        <v>0.3679</v>
      </c>
      <c r="I57" s="16">
        <v>95.466499999999996</v>
      </c>
    </row>
    <row r="58" spans="1:9" ht="38.25" x14ac:dyDescent="0.25">
      <c r="A58" s="17" t="s">
        <v>193</v>
      </c>
      <c r="B58" s="3" t="s">
        <v>97</v>
      </c>
      <c r="C58" s="3" t="s">
        <v>98</v>
      </c>
      <c r="D58" s="7" t="s">
        <v>168</v>
      </c>
      <c r="E58" s="5">
        <v>170</v>
      </c>
      <c r="F58" s="5">
        <v>11.91</v>
      </c>
      <c r="G58" s="5">
        <v>2024.53</v>
      </c>
      <c r="H58" s="5">
        <v>0.35709999999999997</v>
      </c>
      <c r="I58" s="16">
        <v>95.823599999999999</v>
      </c>
    </row>
    <row r="59" spans="1:9" ht="25.5" x14ac:dyDescent="0.25">
      <c r="A59" s="15" t="s">
        <v>229</v>
      </c>
      <c r="B59" s="3" t="s">
        <v>99</v>
      </c>
      <c r="C59" s="3" t="s">
        <v>100</v>
      </c>
      <c r="D59" s="7" t="s">
        <v>167</v>
      </c>
      <c r="E59" s="5">
        <v>5</v>
      </c>
      <c r="F59" s="5">
        <v>388.61</v>
      </c>
      <c r="G59" s="5">
        <v>1943.05</v>
      </c>
      <c r="H59" s="5">
        <v>0.3427</v>
      </c>
      <c r="I59" s="16">
        <v>96.166300000000007</v>
      </c>
    </row>
    <row r="60" spans="1:9" ht="38.25" x14ac:dyDescent="0.25">
      <c r="A60" s="15" t="s">
        <v>230</v>
      </c>
      <c r="B60" s="3" t="s">
        <v>101</v>
      </c>
      <c r="C60" s="3" t="s">
        <v>102</v>
      </c>
      <c r="D60" s="7" t="s">
        <v>167</v>
      </c>
      <c r="E60" s="5">
        <v>5</v>
      </c>
      <c r="F60" s="5">
        <v>380.36</v>
      </c>
      <c r="G60" s="5">
        <v>1901.81</v>
      </c>
      <c r="H60" s="5">
        <v>0.33539999999999998</v>
      </c>
      <c r="I60" s="16">
        <v>96.501800000000003</v>
      </c>
    </row>
    <row r="61" spans="1:9" ht="25.5" x14ac:dyDescent="0.25">
      <c r="A61" s="17" t="s">
        <v>231</v>
      </c>
      <c r="B61" s="3" t="s">
        <v>103</v>
      </c>
      <c r="C61" s="3" t="s">
        <v>104</v>
      </c>
      <c r="D61" s="7" t="s">
        <v>167</v>
      </c>
      <c r="E61" s="5">
        <v>1</v>
      </c>
      <c r="F61" s="5">
        <v>1632.22</v>
      </c>
      <c r="G61" s="5">
        <v>1632.22</v>
      </c>
      <c r="H61" s="5">
        <v>0.28789999999999999</v>
      </c>
      <c r="I61" s="16">
        <v>96.789699999999996</v>
      </c>
    </row>
    <row r="62" spans="1:9" ht="38.25" x14ac:dyDescent="0.25">
      <c r="A62" s="15" t="s">
        <v>232</v>
      </c>
      <c r="B62" s="3" t="s">
        <v>105</v>
      </c>
      <c r="C62" s="3" t="s">
        <v>106</v>
      </c>
      <c r="D62" s="7" t="s">
        <v>263</v>
      </c>
      <c r="E62" s="5">
        <v>87</v>
      </c>
      <c r="F62" s="5">
        <v>17.63</v>
      </c>
      <c r="G62" s="5">
        <v>1533.84</v>
      </c>
      <c r="H62" s="5">
        <v>0.27050000000000002</v>
      </c>
      <c r="I62" s="16">
        <v>97.060199999999995</v>
      </c>
    </row>
    <row r="63" spans="1:9" ht="25.5" x14ac:dyDescent="0.25">
      <c r="A63" s="15" t="s">
        <v>194</v>
      </c>
      <c r="B63" s="3" t="s">
        <v>107</v>
      </c>
      <c r="C63" s="3" t="s">
        <v>108</v>
      </c>
      <c r="D63" s="7" t="s">
        <v>167</v>
      </c>
      <c r="E63" s="5">
        <v>3</v>
      </c>
      <c r="F63" s="5">
        <v>501.19</v>
      </c>
      <c r="G63" s="5">
        <v>1503.57</v>
      </c>
      <c r="H63" s="5">
        <v>0.26519999999999999</v>
      </c>
      <c r="I63" s="16">
        <v>97.325400000000002</v>
      </c>
    </row>
    <row r="64" spans="1:9" ht="38.25" x14ac:dyDescent="0.25">
      <c r="A64" s="15" t="s">
        <v>233</v>
      </c>
      <c r="B64" s="3" t="s">
        <v>109</v>
      </c>
      <c r="C64" s="3" t="s">
        <v>110</v>
      </c>
      <c r="D64" s="7" t="s">
        <v>167</v>
      </c>
      <c r="E64" s="5">
        <v>12</v>
      </c>
      <c r="F64" s="5">
        <v>124.92</v>
      </c>
      <c r="G64" s="5">
        <v>1499.01</v>
      </c>
      <c r="H64" s="5">
        <v>0.26440000000000002</v>
      </c>
      <c r="I64" s="16">
        <v>97.589799999999997</v>
      </c>
    </row>
    <row r="65" spans="1:9" ht="25.5" x14ac:dyDescent="0.25">
      <c r="A65" s="17" t="s">
        <v>234</v>
      </c>
      <c r="B65" s="3" t="s">
        <v>111</v>
      </c>
      <c r="C65" s="3" t="s">
        <v>112</v>
      </c>
      <c r="D65" s="7" t="s">
        <v>167</v>
      </c>
      <c r="E65" s="5">
        <v>1</v>
      </c>
      <c r="F65" s="5">
        <v>1363.02</v>
      </c>
      <c r="G65" s="5">
        <v>1363.02</v>
      </c>
      <c r="H65" s="5">
        <v>0.2404</v>
      </c>
      <c r="I65" s="16">
        <v>97.830200000000005</v>
      </c>
    </row>
    <row r="66" spans="1:9" ht="38.25" x14ac:dyDescent="0.25">
      <c r="A66" s="15" t="s">
        <v>235</v>
      </c>
      <c r="B66" s="3" t="s">
        <v>113</v>
      </c>
      <c r="C66" s="3" t="s">
        <v>114</v>
      </c>
      <c r="D66" s="7" t="s">
        <v>167</v>
      </c>
      <c r="E66" s="5">
        <v>3</v>
      </c>
      <c r="F66" s="5">
        <v>432.26</v>
      </c>
      <c r="G66" s="5">
        <v>1296.79</v>
      </c>
      <c r="H66" s="5">
        <v>0.22869999999999999</v>
      </c>
      <c r="I66" s="16">
        <v>98.058899999999994</v>
      </c>
    </row>
    <row r="67" spans="1:9" ht="25.5" x14ac:dyDescent="0.25">
      <c r="A67" s="17" t="s">
        <v>186</v>
      </c>
      <c r="B67" s="3" t="s">
        <v>115</v>
      </c>
      <c r="C67" s="3" t="s">
        <v>116</v>
      </c>
      <c r="D67" s="7" t="s">
        <v>266</v>
      </c>
      <c r="E67" s="5">
        <v>5</v>
      </c>
      <c r="F67" s="5">
        <v>212.45</v>
      </c>
      <c r="G67" s="5">
        <v>1062.27</v>
      </c>
      <c r="H67" s="5">
        <v>0.18740000000000001</v>
      </c>
      <c r="I67" s="16">
        <v>98.246300000000005</v>
      </c>
    </row>
    <row r="68" spans="1:9" ht="38.25" x14ac:dyDescent="0.25">
      <c r="A68" s="15" t="s">
        <v>236</v>
      </c>
      <c r="B68" s="3" t="s">
        <v>118</v>
      </c>
      <c r="C68" s="3" t="s">
        <v>119</v>
      </c>
      <c r="D68" s="7" t="s">
        <v>167</v>
      </c>
      <c r="E68" s="5">
        <v>72</v>
      </c>
      <c r="F68" s="5">
        <v>14</v>
      </c>
      <c r="G68" s="5">
        <v>1007.65</v>
      </c>
      <c r="H68" s="5">
        <v>0.1777</v>
      </c>
      <c r="I68" s="16">
        <v>98.424000000000007</v>
      </c>
    </row>
    <row r="69" spans="1:9" ht="25.5" x14ac:dyDescent="0.25">
      <c r="A69" s="15" t="s">
        <v>237</v>
      </c>
      <c r="B69" s="3" t="s">
        <v>120</v>
      </c>
      <c r="C69" s="3" t="s">
        <v>121</v>
      </c>
      <c r="D69" s="7" t="s">
        <v>167</v>
      </c>
      <c r="E69" s="5">
        <v>2</v>
      </c>
      <c r="F69" s="5">
        <v>495.83</v>
      </c>
      <c r="G69" s="5">
        <v>991.65</v>
      </c>
      <c r="H69" s="5">
        <v>0.1749</v>
      </c>
      <c r="I69" s="16">
        <v>98.599000000000004</v>
      </c>
    </row>
    <row r="70" spans="1:9" ht="25.5" x14ac:dyDescent="0.25">
      <c r="A70" s="17" t="s">
        <v>238</v>
      </c>
      <c r="B70" s="3" t="s">
        <v>122</v>
      </c>
      <c r="C70" s="3" t="s">
        <v>123</v>
      </c>
      <c r="D70" s="7" t="s">
        <v>167</v>
      </c>
      <c r="E70" s="5">
        <v>2</v>
      </c>
      <c r="F70" s="5">
        <v>473.11</v>
      </c>
      <c r="G70" s="5">
        <v>946.23</v>
      </c>
      <c r="H70" s="5">
        <v>0.16689999999999999</v>
      </c>
      <c r="I70" s="16">
        <v>98.765900000000002</v>
      </c>
    </row>
    <row r="71" spans="1:9" ht="25.5" x14ac:dyDescent="0.25">
      <c r="A71" s="17" t="s">
        <v>185</v>
      </c>
      <c r="B71" s="3" t="s">
        <v>124</v>
      </c>
      <c r="C71" s="3" t="s">
        <v>125</v>
      </c>
      <c r="D71" s="7" t="s">
        <v>266</v>
      </c>
      <c r="E71" s="5">
        <v>3</v>
      </c>
      <c r="F71" s="5">
        <v>254.03</v>
      </c>
      <c r="G71" s="5">
        <v>762.1</v>
      </c>
      <c r="H71" s="5">
        <v>0.13439999999999999</v>
      </c>
      <c r="I71" s="16">
        <v>98.900300000000001</v>
      </c>
    </row>
    <row r="72" spans="1:9" ht="63.75" x14ac:dyDescent="0.25">
      <c r="A72" s="17" t="s">
        <v>191</v>
      </c>
      <c r="B72" s="3" t="s">
        <v>126</v>
      </c>
      <c r="C72" s="3" t="s">
        <v>127</v>
      </c>
      <c r="D72" s="7" t="s">
        <v>128</v>
      </c>
      <c r="E72" s="5">
        <v>8</v>
      </c>
      <c r="F72" s="5">
        <v>71.400000000000006</v>
      </c>
      <c r="G72" s="5">
        <v>571.21</v>
      </c>
      <c r="H72" s="5">
        <v>0.1008</v>
      </c>
      <c r="I72" s="16">
        <v>99.001000000000005</v>
      </c>
    </row>
    <row r="73" spans="1:9" ht="25.5" x14ac:dyDescent="0.25">
      <c r="A73" s="17" t="s">
        <v>195</v>
      </c>
      <c r="B73" s="3" t="s">
        <v>129</v>
      </c>
      <c r="C73" s="3" t="s">
        <v>130</v>
      </c>
      <c r="D73" s="7" t="s">
        <v>167</v>
      </c>
      <c r="E73" s="5">
        <v>1</v>
      </c>
      <c r="F73" s="5">
        <v>544.85</v>
      </c>
      <c r="G73" s="5">
        <v>544.85</v>
      </c>
      <c r="H73" s="5">
        <v>9.6100000000000005E-2</v>
      </c>
      <c r="I73" s="16">
        <v>99.097099999999998</v>
      </c>
    </row>
    <row r="74" spans="1:9" ht="25.5" x14ac:dyDescent="0.25">
      <c r="A74" s="17" t="s">
        <v>196</v>
      </c>
      <c r="B74" s="3" t="s">
        <v>131</v>
      </c>
      <c r="C74" s="3" t="s">
        <v>132</v>
      </c>
      <c r="D74" s="7" t="s">
        <v>167</v>
      </c>
      <c r="E74" s="5">
        <v>1</v>
      </c>
      <c r="F74" s="5">
        <v>480.02</v>
      </c>
      <c r="G74" s="5">
        <v>480.02</v>
      </c>
      <c r="H74" s="5">
        <v>8.4699999999999998E-2</v>
      </c>
      <c r="I74" s="16">
        <v>99.181799999999996</v>
      </c>
    </row>
    <row r="75" spans="1:9" ht="25.5" x14ac:dyDescent="0.25">
      <c r="A75" s="17" t="s">
        <v>197</v>
      </c>
      <c r="B75" s="3" t="s">
        <v>133</v>
      </c>
      <c r="C75" s="3" t="s">
        <v>134</v>
      </c>
      <c r="D75" s="7" t="s">
        <v>117</v>
      </c>
      <c r="E75" s="5">
        <v>2</v>
      </c>
      <c r="F75" s="5">
        <v>239.42</v>
      </c>
      <c r="G75" s="5">
        <v>478.84</v>
      </c>
      <c r="H75" s="5">
        <v>8.4500000000000006E-2</v>
      </c>
      <c r="I75" s="16">
        <v>99.266199999999998</v>
      </c>
    </row>
    <row r="76" spans="1:9" ht="25.5" x14ac:dyDescent="0.25">
      <c r="A76" s="17" t="s">
        <v>198</v>
      </c>
      <c r="B76" s="3" t="s">
        <v>135</v>
      </c>
      <c r="C76" s="3" t="s">
        <v>136</v>
      </c>
      <c r="D76" s="7" t="s">
        <v>167</v>
      </c>
      <c r="E76" s="5">
        <v>6</v>
      </c>
      <c r="F76" s="5">
        <v>77.88</v>
      </c>
      <c r="G76" s="5">
        <v>467.26</v>
      </c>
      <c r="H76" s="5">
        <v>8.2400000000000001E-2</v>
      </c>
      <c r="I76" s="16">
        <v>99.348699999999994</v>
      </c>
    </row>
    <row r="77" spans="1:9" ht="25.5" x14ac:dyDescent="0.25">
      <c r="A77" s="15" t="s">
        <v>239</v>
      </c>
      <c r="B77" s="3" t="s">
        <v>137</v>
      </c>
      <c r="C77" s="3" t="s">
        <v>138</v>
      </c>
      <c r="D77" s="7" t="s">
        <v>167</v>
      </c>
      <c r="E77" s="5">
        <v>2</v>
      </c>
      <c r="F77" s="5">
        <v>217.48</v>
      </c>
      <c r="G77" s="5">
        <v>434.97</v>
      </c>
      <c r="H77" s="5">
        <v>7.6700000000000004E-2</v>
      </c>
      <c r="I77" s="16">
        <v>99.425399999999996</v>
      </c>
    </row>
    <row r="78" spans="1:9" ht="25.5" x14ac:dyDescent="0.25">
      <c r="A78" s="15" t="s">
        <v>240</v>
      </c>
      <c r="B78" s="3" t="s">
        <v>139</v>
      </c>
      <c r="C78" s="3" t="s">
        <v>140</v>
      </c>
      <c r="D78" s="7" t="s">
        <v>167</v>
      </c>
      <c r="E78" s="5">
        <v>5</v>
      </c>
      <c r="F78" s="5">
        <v>82.82</v>
      </c>
      <c r="G78" s="5">
        <v>414.12</v>
      </c>
      <c r="H78" s="5">
        <v>7.2999999999999995E-2</v>
      </c>
      <c r="I78" s="16">
        <v>99.498400000000004</v>
      </c>
    </row>
    <row r="79" spans="1:9" ht="25.5" x14ac:dyDescent="0.25">
      <c r="A79" s="15" t="s">
        <v>241</v>
      </c>
      <c r="B79" s="3" t="s">
        <v>141</v>
      </c>
      <c r="C79" s="3" t="s">
        <v>142</v>
      </c>
      <c r="D79" s="7" t="s">
        <v>167</v>
      </c>
      <c r="E79" s="5">
        <v>32</v>
      </c>
      <c r="F79" s="5">
        <v>12.63</v>
      </c>
      <c r="G79" s="5">
        <v>404.28</v>
      </c>
      <c r="H79" s="5">
        <v>7.1300000000000002E-2</v>
      </c>
      <c r="I79" s="16">
        <v>99.569699999999997</v>
      </c>
    </row>
    <row r="80" spans="1:9" ht="38.25" x14ac:dyDescent="0.25">
      <c r="A80" s="15" t="s">
        <v>242</v>
      </c>
      <c r="B80" s="3" t="s">
        <v>143</v>
      </c>
      <c r="C80" s="3" t="s">
        <v>144</v>
      </c>
      <c r="D80" s="7" t="s">
        <v>264</v>
      </c>
      <c r="E80" s="5">
        <v>11</v>
      </c>
      <c r="F80" s="5">
        <v>31.03</v>
      </c>
      <c r="G80" s="5">
        <v>341.35</v>
      </c>
      <c r="H80" s="5">
        <v>6.0199999999999997E-2</v>
      </c>
      <c r="I80" s="16">
        <v>99.629900000000006</v>
      </c>
    </row>
    <row r="81" spans="1:9" x14ac:dyDescent="0.25">
      <c r="A81" s="17" t="s">
        <v>189</v>
      </c>
      <c r="B81" s="3" t="s">
        <v>145</v>
      </c>
      <c r="C81" s="3" t="s">
        <v>146</v>
      </c>
      <c r="D81" s="7" t="s">
        <v>167</v>
      </c>
      <c r="E81" s="5">
        <v>1</v>
      </c>
      <c r="F81" s="5">
        <v>303.19</v>
      </c>
      <c r="G81" s="5">
        <v>303.19</v>
      </c>
      <c r="H81" s="5">
        <v>5.3499999999999999E-2</v>
      </c>
      <c r="I81" s="16">
        <v>99.683400000000006</v>
      </c>
    </row>
    <row r="82" spans="1:9" ht="25.5" x14ac:dyDescent="0.25">
      <c r="A82" s="17" t="s">
        <v>243</v>
      </c>
      <c r="B82" s="3" t="s">
        <v>147</v>
      </c>
      <c r="C82" s="3" t="s">
        <v>148</v>
      </c>
      <c r="D82" s="7" t="s">
        <v>167</v>
      </c>
      <c r="E82" s="5">
        <v>1</v>
      </c>
      <c r="F82" s="5">
        <v>297.02999999999997</v>
      </c>
      <c r="G82" s="5">
        <v>297.02999999999997</v>
      </c>
      <c r="H82" s="5">
        <v>5.2400000000000002E-2</v>
      </c>
      <c r="I82" s="16">
        <v>99.735799999999998</v>
      </c>
    </row>
    <row r="83" spans="1:9" ht="38.25" x14ac:dyDescent="0.25">
      <c r="A83" s="15" t="s">
        <v>244</v>
      </c>
      <c r="B83" s="3" t="s">
        <v>149</v>
      </c>
      <c r="C83" s="3" t="s">
        <v>150</v>
      </c>
      <c r="D83" s="7" t="s">
        <v>263</v>
      </c>
      <c r="E83" s="5">
        <v>87</v>
      </c>
      <c r="F83" s="5">
        <v>3.4</v>
      </c>
      <c r="G83" s="5">
        <v>296.13</v>
      </c>
      <c r="H83" s="5">
        <v>5.2200000000000003E-2</v>
      </c>
      <c r="I83" s="16">
        <v>99.787999999999997</v>
      </c>
    </row>
    <row r="84" spans="1:9" ht="38.25" x14ac:dyDescent="0.25">
      <c r="A84" s="15" t="s">
        <v>245</v>
      </c>
      <c r="B84" s="3" t="s">
        <v>151</v>
      </c>
      <c r="C84" s="3" t="s">
        <v>152</v>
      </c>
      <c r="D84" s="7" t="s">
        <v>167</v>
      </c>
      <c r="E84" s="5">
        <v>18</v>
      </c>
      <c r="F84" s="5">
        <v>15.64</v>
      </c>
      <c r="G84" s="5">
        <v>281.52999999999997</v>
      </c>
      <c r="H84" s="5">
        <v>4.9700000000000001E-2</v>
      </c>
      <c r="I84" s="16">
        <v>99.837699999999998</v>
      </c>
    </row>
    <row r="85" spans="1:9" ht="38.25" x14ac:dyDescent="0.25">
      <c r="A85" s="15" t="s">
        <v>246</v>
      </c>
      <c r="B85" s="3" t="s">
        <v>153</v>
      </c>
      <c r="C85" s="3" t="s">
        <v>154</v>
      </c>
      <c r="D85" s="7" t="s">
        <v>167</v>
      </c>
      <c r="E85" s="5">
        <v>18</v>
      </c>
      <c r="F85" s="5">
        <v>14</v>
      </c>
      <c r="G85" s="5">
        <v>251.91</v>
      </c>
      <c r="H85" s="5">
        <v>4.4400000000000002E-2</v>
      </c>
      <c r="I85" s="16">
        <v>99.882099999999994</v>
      </c>
    </row>
    <row r="86" spans="1:9" ht="51" x14ac:dyDescent="0.25">
      <c r="A86" s="17" t="s">
        <v>188</v>
      </c>
      <c r="B86" s="3" t="s">
        <v>155</v>
      </c>
      <c r="C86" s="3" t="s">
        <v>156</v>
      </c>
      <c r="D86" s="7" t="s">
        <v>264</v>
      </c>
      <c r="E86" s="5">
        <v>4</v>
      </c>
      <c r="F86" s="5">
        <v>56.5</v>
      </c>
      <c r="G86" s="5">
        <v>226</v>
      </c>
      <c r="H86" s="5">
        <v>3.9899999999999998E-2</v>
      </c>
      <c r="I86" s="16">
        <v>99.921999999999997</v>
      </c>
    </row>
    <row r="87" spans="1:9" ht="25.5" x14ac:dyDescent="0.25">
      <c r="A87" s="17" t="s">
        <v>247</v>
      </c>
      <c r="B87" s="3" t="s">
        <v>157</v>
      </c>
      <c r="C87" s="3" t="s">
        <v>158</v>
      </c>
      <c r="D87" s="7" t="s">
        <v>167</v>
      </c>
      <c r="E87" s="5">
        <v>2</v>
      </c>
      <c r="F87" s="5">
        <v>90.48</v>
      </c>
      <c r="G87" s="5">
        <v>180.96</v>
      </c>
      <c r="H87" s="5">
        <v>3.1899999999999998E-2</v>
      </c>
      <c r="I87" s="16">
        <v>99.953900000000004</v>
      </c>
    </row>
    <row r="88" spans="1:9" ht="25.5" x14ac:dyDescent="0.25">
      <c r="A88" s="17" t="s">
        <v>187</v>
      </c>
      <c r="B88" s="3" t="s">
        <v>159</v>
      </c>
      <c r="C88" s="3" t="s">
        <v>160</v>
      </c>
      <c r="D88" s="7" t="s">
        <v>266</v>
      </c>
      <c r="E88" s="5">
        <v>1</v>
      </c>
      <c r="F88" s="5">
        <v>160.09</v>
      </c>
      <c r="G88" s="5">
        <v>160.09</v>
      </c>
      <c r="H88" s="5">
        <v>2.8199999999999999E-2</v>
      </c>
      <c r="I88" s="16">
        <v>99.982200000000006</v>
      </c>
    </row>
    <row r="89" spans="1:9" ht="25.5" x14ac:dyDescent="0.25">
      <c r="A89" s="15" t="s">
        <v>248</v>
      </c>
      <c r="B89" s="3" t="s">
        <v>161</v>
      </c>
      <c r="C89" s="3" t="s">
        <v>162</v>
      </c>
      <c r="D89" s="7" t="s">
        <v>167</v>
      </c>
      <c r="E89" s="5">
        <v>3</v>
      </c>
      <c r="F89" s="5">
        <v>25.81</v>
      </c>
      <c r="G89" s="5">
        <v>77.44</v>
      </c>
      <c r="H89" s="5">
        <v>1.37E-2</v>
      </c>
      <c r="I89" s="16">
        <v>99.995800000000003</v>
      </c>
    </row>
    <row r="90" spans="1:9" ht="26.25" thickBot="1" x14ac:dyDescent="0.3">
      <c r="A90" s="18" t="s">
        <v>249</v>
      </c>
      <c r="B90" s="19" t="s">
        <v>163</v>
      </c>
      <c r="C90" s="19" t="s">
        <v>164</v>
      </c>
      <c r="D90" s="20" t="s">
        <v>167</v>
      </c>
      <c r="E90" s="21">
        <v>2</v>
      </c>
      <c r="F90" s="21">
        <v>11.95</v>
      </c>
      <c r="G90" s="21">
        <v>23.91</v>
      </c>
      <c r="H90" s="21">
        <v>4.1999999999999997E-3</v>
      </c>
      <c r="I90" s="22">
        <v>100</v>
      </c>
    </row>
    <row r="91" spans="1:9" x14ac:dyDescent="0.25">
      <c r="A91" s="13"/>
      <c r="B91" s="24" t="s">
        <v>165</v>
      </c>
      <c r="C91" s="24"/>
      <c r="D91" s="24"/>
      <c r="E91" s="24"/>
      <c r="F91" s="24"/>
      <c r="G91" s="24"/>
      <c r="H91" s="25">
        <v>566951.54</v>
      </c>
      <c r="I91" s="25"/>
    </row>
  </sheetData>
  <mergeCells count="16">
    <mergeCell ref="H9:I9"/>
    <mergeCell ref="B91:G91"/>
    <mergeCell ref="H91:I91"/>
    <mergeCell ref="A9:A10"/>
    <mergeCell ref="B9:B10"/>
    <mergeCell ref="C9:C10"/>
    <mergeCell ref="D9:D10"/>
    <mergeCell ref="E9:E10"/>
    <mergeCell ref="F9:G9"/>
    <mergeCell ref="A1:I1"/>
    <mergeCell ref="A2:I2"/>
    <mergeCell ref="A3:I3"/>
    <mergeCell ref="A4:I4"/>
    <mergeCell ref="A6:I6"/>
    <mergeCell ref="A7:H8"/>
    <mergeCell ref="I7:I8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topLeftCell="A76" workbookViewId="0">
      <selection activeCell="L88" sqref="L88"/>
    </sheetView>
  </sheetViews>
  <sheetFormatPr defaultRowHeight="15" x14ac:dyDescent="0.25"/>
  <cols>
    <col min="1" max="1" width="6.7109375" customWidth="1"/>
    <col min="2" max="2" width="17.7109375" customWidth="1"/>
    <col min="3" max="3" width="45.7109375" customWidth="1"/>
    <col min="4" max="4" width="6.7109375" customWidth="1"/>
    <col min="5" max="5" width="8.7109375" customWidth="1"/>
    <col min="6" max="6" width="10.7109375" customWidth="1"/>
    <col min="7" max="7" width="12.7109375" customWidth="1"/>
    <col min="8" max="8" width="10.7109375" customWidth="1"/>
    <col min="9" max="9" width="13.7109375" customWidth="1"/>
    <col min="10" max="10" width="18.42578125" customWidth="1"/>
  </cols>
  <sheetData>
    <row r="1" spans="1:10" ht="20.25" x14ac:dyDescent="0.25">
      <c r="A1" s="28" t="s">
        <v>251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ht="20.25" customHeight="1" x14ac:dyDescent="0.25">
      <c r="A2" s="31" t="s">
        <v>252</v>
      </c>
      <c r="B2" s="32"/>
      <c r="C2" s="32"/>
      <c r="D2" s="32"/>
      <c r="E2" s="32"/>
      <c r="F2" s="32"/>
      <c r="G2" s="32"/>
      <c r="H2" s="32"/>
      <c r="I2" s="32"/>
      <c r="J2" s="33"/>
    </row>
    <row r="3" spans="1:10" ht="19.5" customHeight="1" x14ac:dyDescent="0.25">
      <c r="A3" s="34" t="s">
        <v>253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19.5" customHeight="1" x14ac:dyDescent="0.25">
      <c r="A4" s="34" t="s">
        <v>254</v>
      </c>
      <c r="B4" s="35"/>
      <c r="C4" s="35"/>
      <c r="D4" s="35"/>
      <c r="E4" s="35"/>
      <c r="F4" s="35"/>
      <c r="G4" s="35"/>
      <c r="H4" s="35"/>
      <c r="I4" s="35"/>
      <c r="J4" s="36"/>
    </row>
    <row r="5" spans="1:10" ht="21" customHeight="1" thickBot="1" x14ac:dyDescent="0.3">
      <c r="A5" s="58" t="s">
        <v>267</v>
      </c>
      <c r="B5" s="59"/>
      <c r="C5" s="59"/>
      <c r="D5" s="59"/>
      <c r="E5" s="59"/>
      <c r="F5" s="59"/>
      <c r="G5" s="59"/>
      <c r="H5" s="59"/>
      <c r="I5" s="59"/>
      <c r="J5" s="83"/>
    </row>
    <row r="6" spans="1:10" ht="15.75" customHeight="1" x14ac:dyDescent="0.25">
      <c r="A6" s="75" t="s">
        <v>255</v>
      </c>
      <c r="B6" s="76"/>
      <c r="C6" s="76"/>
      <c r="D6" s="76"/>
      <c r="E6" s="76"/>
      <c r="F6" s="76"/>
      <c r="G6" s="76"/>
      <c r="H6" s="76"/>
      <c r="I6" s="78"/>
      <c r="J6" s="85" t="s">
        <v>257</v>
      </c>
    </row>
    <row r="7" spans="1:10" ht="15.75" thickBot="1" x14ac:dyDescent="0.3">
      <c r="A7" s="79"/>
      <c r="B7" s="80"/>
      <c r="C7" s="80"/>
      <c r="D7" s="80"/>
      <c r="E7" s="80"/>
      <c r="F7" s="80"/>
      <c r="G7" s="80"/>
      <c r="H7" s="80"/>
      <c r="I7" s="81"/>
      <c r="J7" s="84"/>
    </row>
    <row r="8" spans="1:10" x14ac:dyDescent="0.25">
      <c r="A8" s="46" t="s">
        <v>199</v>
      </c>
      <c r="B8" s="49" t="s">
        <v>0</v>
      </c>
      <c r="C8" s="49" t="s">
        <v>258</v>
      </c>
      <c r="D8" s="49" t="s">
        <v>250</v>
      </c>
      <c r="E8" s="52" t="s">
        <v>1</v>
      </c>
      <c r="F8" s="52" t="s">
        <v>259</v>
      </c>
      <c r="G8" s="52"/>
      <c r="H8" s="52" t="s">
        <v>260</v>
      </c>
      <c r="I8" s="52"/>
      <c r="J8" s="82" t="s">
        <v>268</v>
      </c>
    </row>
    <row r="9" spans="1:10" x14ac:dyDescent="0.25">
      <c r="A9" s="44"/>
      <c r="B9" s="47"/>
      <c r="C9" s="47"/>
      <c r="D9" s="47"/>
      <c r="E9" s="50"/>
      <c r="F9" s="12" t="s">
        <v>261</v>
      </c>
      <c r="G9" s="57" t="s">
        <v>262</v>
      </c>
      <c r="H9" s="12" t="s">
        <v>261</v>
      </c>
      <c r="I9" s="12" t="s">
        <v>262</v>
      </c>
      <c r="J9" s="77"/>
    </row>
    <row r="10" spans="1:10" ht="51" x14ac:dyDescent="0.25">
      <c r="A10" s="60" t="s">
        <v>169</v>
      </c>
      <c r="B10" s="61" t="s">
        <v>2</v>
      </c>
      <c r="C10" s="61" t="s">
        <v>3</v>
      </c>
      <c r="D10" s="62" t="s">
        <v>167</v>
      </c>
      <c r="E10" s="63">
        <v>189</v>
      </c>
      <c r="F10" s="63">
        <v>405.02</v>
      </c>
      <c r="G10" s="63">
        <v>76548.009999999995</v>
      </c>
      <c r="H10" s="63">
        <v>13.5017</v>
      </c>
      <c r="I10" s="63">
        <v>13.5017</v>
      </c>
      <c r="J10" s="86" t="s">
        <v>269</v>
      </c>
    </row>
    <row r="11" spans="1:10" ht="63.75" x14ac:dyDescent="0.25">
      <c r="A11" s="64" t="s">
        <v>170</v>
      </c>
      <c r="B11" s="61" t="s">
        <v>4</v>
      </c>
      <c r="C11" s="61" t="s">
        <v>5</v>
      </c>
      <c r="D11" s="62" t="s">
        <v>167</v>
      </c>
      <c r="E11" s="63">
        <v>55</v>
      </c>
      <c r="F11" s="63">
        <v>793.38</v>
      </c>
      <c r="G11" s="63">
        <v>43636.02</v>
      </c>
      <c r="H11" s="63">
        <v>7.6966000000000001</v>
      </c>
      <c r="I11" s="63">
        <v>21.1983</v>
      </c>
      <c r="J11" s="87"/>
    </row>
    <row r="12" spans="1:10" ht="51" x14ac:dyDescent="0.25">
      <c r="A12" s="60" t="s">
        <v>171</v>
      </c>
      <c r="B12" s="61" t="s">
        <v>6</v>
      </c>
      <c r="C12" s="61" t="s">
        <v>7</v>
      </c>
      <c r="D12" s="62" t="s">
        <v>168</v>
      </c>
      <c r="E12" s="63">
        <v>682</v>
      </c>
      <c r="F12" s="63">
        <v>60.54</v>
      </c>
      <c r="G12" s="63">
        <v>41286.339999999997</v>
      </c>
      <c r="H12" s="63">
        <v>7.2821999999999996</v>
      </c>
      <c r="I12" s="63">
        <v>28.480499999999999</v>
      </c>
      <c r="J12" s="87"/>
    </row>
    <row r="13" spans="1:10" ht="38.25" x14ac:dyDescent="0.25">
      <c r="A13" s="60" t="s">
        <v>172</v>
      </c>
      <c r="B13" s="61" t="s">
        <v>8</v>
      </c>
      <c r="C13" s="61" t="s">
        <v>9</v>
      </c>
      <c r="D13" s="62" t="s">
        <v>263</v>
      </c>
      <c r="E13" s="63">
        <v>905</v>
      </c>
      <c r="F13" s="63">
        <v>44.54</v>
      </c>
      <c r="G13" s="63">
        <v>40313.07</v>
      </c>
      <c r="H13" s="63">
        <v>7.1105</v>
      </c>
      <c r="I13" s="63">
        <v>35.591000000000001</v>
      </c>
      <c r="J13" s="87"/>
    </row>
    <row r="14" spans="1:10" ht="63.75" x14ac:dyDescent="0.25">
      <c r="A14" s="64" t="s">
        <v>173</v>
      </c>
      <c r="B14" s="61" t="s">
        <v>10</v>
      </c>
      <c r="C14" s="61" t="s">
        <v>11</v>
      </c>
      <c r="D14" s="62" t="s">
        <v>167</v>
      </c>
      <c r="E14" s="63">
        <v>20</v>
      </c>
      <c r="F14" s="63">
        <v>1339.26</v>
      </c>
      <c r="G14" s="63">
        <v>26785.1</v>
      </c>
      <c r="H14" s="63">
        <v>4.7244000000000002</v>
      </c>
      <c r="I14" s="63">
        <v>40.315399999999997</v>
      </c>
      <c r="J14" s="87"/>
    </row>
    <row r="15" spans="1:10" ht="63.75" x14ac:dyDescent="0.25">
      <c r="A15" s="64" t="s">
        <v>174</v>
      </c>
      <c r="B15" s="61" t="s">
        <v>12</v>
      </c>
      <c r="C15" s="61" t="s">
        <v>13</v>
      </c>
      <c r="D15" s="62" t="s">
        <v>167</v>
      </c>
      <c r="E15" s="63">
        <v>20</v>
      </c>
      <c r="F15" s="63">
        <v>1230.08</v>
      </c>
      <c r="G15" s="63">
        <v>24601.61</v>
      </c>
      <c r="H15" s="63">
        <v>4.3392999999999997</v>
      </c>
      <c r="I15" s="63">
        <v>44.654600000000002</v>
      </c>
      <c r="J15" s="87"/>
    </row>
    <row r="16" spans="1:10" ht="38.25" x14ac:dyDescent="0.25">
      <c r="A16" s="60" t="s">
        <v>175</v>
      </c>
      <c r="B16" s="61" t="s">
        <v>14</v>
      </c>
      <c r="C16" s="61" t="s">
        <v>15</v>
      </c>
      <c r="D16" s="62" t="s">
        <v>263</v>
      </c>
      <c r="E16" s="63">
        <v>896.12</v>
      </c>
      <c r="F16" s="63">
        <v>18.75</v>
      </c>
      <c r="G16" s="63">
        <v>16798.87</v>
      </c>
      <c r="H16" s="63">
        <v>2.9630000000000001</v>
      </c>
      <c r="I16" s="63">
        <v>47.617699999999999</v>
      </c>
      <c r="J16" s="87"/>
    </row>
    <row r="17" spans="1:10" ht="63.75" x14ac:dyDescent="0.25">
      <c r="A17" s="60" t="s">
        <v>176</v>
      </c>
      <c r="B17" s="61" t="s">
        <v>16</v>
      </c>
      <c r="C17" s="61" t="s">
        <v>17</v>
      </c>
      <c r="D17" s="62" t="s">
        <v>168</v>
      </c>
      <c r="E17" s="63">
        <v>73</v>
      </c>
      <c r="F17" s="63">
        <v>226.31</v>
      </c>
      <c r="G17" s="63">
        <v>16520.47</v>
      </c>
      <c r="H17" s="63">
        <v>2.9138999999999999</v>
      </c>
      <c r="I17" s="63">
        <v>50.531599999999997</v>
      </c>
      <c r="J17" s="87"/>
    </row>
    <row r="18" spans="1:10" ht="25.5" x14ac:dyDescent="0.25">
      <c r="A18" s="64" t="s">
        <v>177</v>
      </c>
      <c r="B18" s="61" t="s">
        <v>18</v>
      </c>
      <c r="C18" s="61" t="s">
        <v>19</v>
      </c>
      <c r="D18" s="62" t="s">
        <v>168</v>
      </c>
      <c r="E18" s="63">
        <v>82</v>
      </c>
      <c r="F18" s="63">
        <v>183.74</v>
      </c>
      <c r="G18" s="63">
        <v>15066.54</v>
      </c>
      <c r="H18" s="63">
        <v>2.6575000000000002</v>
      </c>
      <c r="I18" s="63">
        <v>53.189</v>
      </c>
      <c r="J18" s="87"/>
    </row>
    <row r="19" spans="1:10" ht="63.75" x14ac:dyDescent="0.25">
      <c r="A19" s="60" t="s">
        <v>178</v>
      </c>
      <c r="B19" s="61" t="s">
        <v>20</v>
      </c>
      <c r="C19" s="61" t="s">
        <v>21</v>
      </c>
      <c r="D19" s="62" t="s">
        <v>168</v>
      </c>
      <c r="E19" s="63">
        <v>27.25</v>
      </c>
      <c r="F19" s="63">
        <v>548.74</v>
      </c>
      <c r="G19" s="63">
        <v>14953.11</v>
      </c>
      <c r="H19" s="63">
        <v>2.6375000000000002</v>
      </c>
      <c r="I19" s="63">
        <v>55.826500000000003</v>
      </c>
      <c r="J19" s="87"/>
    </row>
    <row r="20" spans="1:10" ht="38.25" x14ac:dyDescent="0.25">
      <c r="A20" s="60" t="s">
        <v>200</v>
      </c>
      <c r="B20" s="61" t="s">
        <v>22</v>
      </c>
      <c r="C20" s="61" t="s">
        <v>23</v>
      </c>
      <c r="D20" s="62" t="s">
        <v>263</v>
      </c>
      <c r="E20" s="63">
        <v>905</v>
      </c>
      <c r="F20" s="63">
        <v>16.399999999999999</v>
      </c>
      <c r="G20" s="63">
        <v>14845.27</v>
      </c>
      <c r="H20" s="63">
        <v>2.6183999999999998</v>
      </c>
      <c r="I20" s="63">
        <v>58.444899999999997</v>
      </c>
      <c r="J20" s="87"/>
    </row>
    <row r="21" spans="1:10" ht="38.25" x14ac:dyDescent="0.25">
      <c r="A21" s="60" t="s">
        <v>201</v>
      </c>
      <c r="B21" s="61" t="s">
        <v>24</v>
      </c>
      <c r="C21" s="61" t="s">
        <v>25</v>
      </c>
      <c r="D21" s="62" t="s">
        <v>168</v>
      </c>
      <c r="E21" s="63">
        <v>401</v>
      </c>
      <c r="F21" s="63">
        <v>36.24</v>
      </c>
      <c r="G21" s="63">
        <v>14530.81</v>
      </c>
      <c r="H21" s="63">
        <v>2.5630000000000002</v>
      </c>
      <c r="I21" s="63">
        <v>61.007899999999999</v>
      </c>
      <c r="J21" s="87"/>
    </row>
    <row r="22" spans="1:10" ht="38.25" x14ac:dyDescent="0.25">
      <c r="A22" s="60" t="s">
        <v>202</v>
      </c>
      <c r="B22" s="61" t="s">
        <v>26</v>
      </c>
      <c r="C22" s="61" t="s">
        <v>27</v>
      </c>
      <c r="D22" s="62" t="s">
        <v>168</v>
      </c>
      <c r="E22" s="63">
        <v>1208</v>
      </c>
      <c r="F22" s="63">
        <v>10.57</v>
      </c>
      <c r="G22" s="63">
        <v>12773.64</v>
      </c>
      <c r="H22" s="63">
        <v>2.2530000000000001</v>
      </c>
      <c r="I22" s="63">
        <v>63.260899999999999</v>
      </c>
      <c r="J22" s="87"/>
    </row>
    <row r="23" spans="1:10" ht="63.75" x14ac:dyDescent="0.25">
      <c r="A23" s="64" t="s">
        <v>179</v>
      </c>
      <c r="B23" s="61" t="s">
        <v>28</v>
      </c>
      <c r="C23" s="61" t="s">
        <v>29</v>
      </c>
      <c r="D23" s="62" t="s">
        <v>168</v>
      </c>
      <c r="E23" s="63">
        <v>60</v>
      </c>
      <c r="F23" s="63">
        <v>204.72</v>
      </c>
      <c r="G23" s="63">
        <v>12283.49</v>
      </c>
      <c r="H23" s="63">
        <v>2.1665999999999999</v>
      </c>
      <c r="I23" s="63">
        <v>65.427499999999995</v>
      </c>
      <c r="J23" s="87"/>
    </row>
    <row r="24" spans="1:10" ht="25.5" x14ac:dyDescent="0.25">
      <c r="A24" s="60" t="s">
        <v>203</v>
      </c>
      <c r="B24" s="61" t="s">
        <v>30</v>
      </c>
      <c r="C24" s="61" t="s">
        <v>31</v>
      </c>
      <c r="D24" s="62" t="s">
        <v>168</v>
      </c>
      <c r="E24" s="63">
        <v>1169</v>
      </c>
      <c r="F24" s="63">
        <v>10.050000000000001</v>
      </c>
      <c r="G24" s="63">
        <v>11746.24</v>
      </c>
      <c r="H24" s="63">
        <v>2.0718000000000001</v>
      </c>
      <c r="I24" s="63">
        <v>67.499300000000005</v>
      </c>
      <c r="J24" s="87"/>
    </row>
    <row r="25" spans="1:10" ht="63.75" x14ac:dyDescent="0.25">
      <c r="A25" s="64" t="s">
        <v>204</v>
      </c>
      <c r="B25" s="61" t="s">
        <v>32</v>
      </c>
      <c r="C25" s="61" t="s">
        <v>33</v>
      </c>
      <c r="D25" s="62" t="s">
        <v>167</v>
      </c>
      <c r="E25" s="63">
        <v>6</v>
      </c>
      <c r="F25" s="63">
        <v>1812.34</v>
      </c>
      <c r="G25" s="63">
        <v>10874.07</v>
      </c>
      <c r="H25" s="63">
        <v>1.9179999999999999</v>
      </c>
      <c r="I25" s="63">
        <v>69.417299999999997</v>
      </c>
      <c r="J25" s="88"/>
    </row>
    <row r="26" spans="1:10" ht="63.75" x14ac:dyDescent="0.25">
      <c r="A26" s="65" t="s">
        <v>205</v>
      </c>
      <c r="B26" s="66" t="s">
        <v>34</v>
      </c>
      <c r="C26" s="66" t="s">
        <v>35</v>
      </c>
      <c r="D26" s="67" t="s">
        <v>167</v>
      </c>
      <c r="E26" s="68">
        <v>5</v>
      </c>
      <c r="F26" s="68">
        <v>1877.29</v>
      </c>
      <c r="G26" s="68">
        <v>9386.4599999999991</v>
      </c>
      <c r="H26" s="68">
        <v>1.6556</v>
      </c>
      <c r="I26" s="68">
        <v>71.072900000000004</v>
      </c>
      <c r="J26" s="89" t="s">
        <v>270</v>
      </c>
    </row>
    <row r="27" spans="1:10" ht="38.25" x14ac:dyDescent="0.25">
      <c r="A27" s="65" t="s">
        <v>206</v>
      </c>
      <c r="B27" s="66" t="s">
        <v>36</v>
      </c>
      <c r="C27" s="66" t="s">
        <v>37</v>
      </c>
      <c r="D27" s="67" t="s">
        <v>168</v>
      </c>
      <c r="E27" s="68">
        <v>431</v>
      </c>
      <c r="F27" s="68">
        <v>20.47</v>
      </c>
      <c r="G27" s="68">
        <v>8822.89</v>
      </c>
      <c r="H27" s="68">
        <v>1.5562</v>
      </c>
      <c r="I27" s="68">
        <v>72.629099999999994</v>
      </c>
      <c r="J27" s="90"/>
    </row>
    <row r="28" spans="1:10" ht="63.75" x14ac:dyDescent="0.25">
      <c r="A28" s="69" t="s">
        <v>207</v>
      </c>
      <c r="B28" s="66" t="s">
        <v>38</v>
      </c>
      <c r="C28" s="66" t="s">
        <v>39</v>
      </c>
      <c r="D28" s="67" t="s">
        <v>167</v>
      </c>
      <c r="E28" s="68">
        <v>8</v>
      </c>
      <c r="F28" s="68">
        <v>925.13</v>
      </c>
      <c r="G28" s="68">
        <v>7401.03</v>
      </c>
      <c r="H28" s="68">
        <v>1.3053999999999999</v>
      </c>
      <c r="I28" s="68">
        <v>73.9345</v>
      </c>
      <c r="J28" s="90"/>
    </row>
    <row r="29" spans="1:10" ht="63.75" x14ac:dyDescent="0.25">
      <c r="A29" s="65" t="s">
        <v>208</v>
      </c>
      <c r="B29" s="66" t="s">
        <v>40</v>
      </c>
      <c r="C29" s="66" t="s">
        <v>41</v>
      </c>
      <c r="D29" s="67" t="s">
        <v>167</v>
      </c>
      <c r="E29" s="68">
        <v>10</v>
      </c>
      <c r="F29" s="68">
        <v>676.16</v>
      </c>
      <c r="G29" s="68">
        <v>6761.6</v>
      </c>
      <c r="H29" s="68">
        <v>1.1926000000000001</v>
      </c>
      <c r="I29" s="68">
        <v>75.127200000000002</v>
      </c>
      <c r="J29" s="90"/>
    </row>
    <row r="30" spans="1:10" ht="25.5" x14ac:dyDescent="0.25">
      <c r="A30" s="69" t="s">
        <v>209</v>
      </c>
      <c r="B30" s="66" t="s">
        <v>42</v>
      </c>
      <c r="C30" s="66" t="s">
        <v>43</v>
      </c>
      <c r="D30" s="67" t="s">
        <v>168</v>
      </c>
      <c r="E30" s="68">
        <v>60</v>
      </c>
      <c r="F30" s="68">
        <v>110.4</v>
      </c>
      <c r="G30" s="68">
        <v>6624.08</v>
      </c>
      <c r="H30" s="68">
        <v>1.1684000000000001</v>
      </c>
      <c r="I30" s="68">
        <v>76.295500000000004</v>
      </c>
      <c r="J30" s="90"/>
    </row>
    <row r="31" spans="1:10" x14ac:dyDescent="0.25">
      <c r="A31" s="69" t="s">
        <v>210</v>
      </c>
      <c r="B31" s="66" t="s">
        <v>44</v>
      </c>
      <c r="C31" s="66" t="s">
        <v>45</v>
      </c>
      <c r="D31" s="67" t="s">
        <v>263</v>
      </c>
      <c r="E31" s="68">
        <v>718</v>
      </c>
      <c r="F31" s="68">
        <v>8.77</v>
      </c>
      <c r="G31" s="68">
        <v>6296.73</v>
      </c>
      <c r="H31" s="68">
        <v>1.1106</v>
      </c>
      <c r="I31" s="68">
        <v>77.406199999999998</v>
      </c>
      <c r="J31" s="90"/>
    </row>
    <row r="32" spans="1:10" ht="38.25" x14ac:dyDescent="0.25">
      <c r="A32" s="65" t="s">
        <v>211</v>
      </c>
      <c r="B32" s="66" t="s">
        <v>46</v>
      </c>
      <c r="C32" s="66" t="s">
        <v>47</v>
      </c>
      <c r="D32" s="67" t="s">
        <v>168</v>
      </c>
      <c r="E32" s="68">
        <v>431</v>
      </c>
      <c r="F32" s="68">
        <v>14.24</v>
      </c>
      <c r="G32" s="68">
        <v>6135.28</v>
      </c>
      <c r="H32" s="68">
        <v>1.0822000000000001</v>
      </c>
      <c r="I32" s="68">
        <v>78.488299999999995</v>
      </c>
      <c r="J32" s="90"/>
    </row>
    <row r="33" spans="1:10" ht="25.5" x14ac:dyDescent="0.25">
      <c r="A33" s="69" t="s">
        <v>212</v>
      </c>
      <c r="B33" s="66" t="s">
        <v>48</v>
      </c>
      <c r="C33" s="66" t="s">
        <v>49</v>
      </c>
      <c r="D33" s="67" t="s">
        <v>168</v>
      </c>
      <c r="E33" s="68">
        <v>81</v>
      </c>
      <c r="F33" s="68">
        <v>75.37</v>
      </c>
      <c r="G33" s="68">
        <v>6105.04</v>
      </c>
      <c r="H33" s="68">
        <v>1.0768</v>
      </c>
      <c r="I33" s="68">
        <v>79.565100000000001</v>
      </c>
      <c r="J33" s="90"/>
    </row>
    <row r="34" spans="1:10" ht="25.5" x14ac:dyDescent="0.25">
      <c r="A34" s="69" t="s">
        <v>213</v>
      </c>
      <c r="B34" s="66" t="s">
        <v>50</v>
      </c>
      <c r="C34" s="66" t="s">
        <v>51</v>
      </c>
      <c r="D34" s="67" t="s">
        <v>168</v>
      </c>
      <c r="E34" s="68">
        <v>54</v>
      </c>
      <c r="F34" s="68">
        <v>111.62</v>
      </c>
      <c r="G34" s="68">
        <v>6027.31</v>
      </c>
      <c r="H34" s="68">
        <v>1.0630999999999999</v>
      </c>
      <c r="I34" s="68">
        <v>80.628200000000007</v>
      </c>
      <c r="J34" s="90"/>
    </row>
    <row r="35" spans="1:10" ht="38.25" x14ac:dyDescent="0.25">
      <c r="A35" s="65" t="s">
        <v>214</v>
      </c>
      <c r="B35" s="66" t="s">
        <v>52</v>
      </c>
      <c r="C35" s="66" t="s">
        <v>53</v>
      </c>
      <c r="D35" s="67" t="s">
        <v>167</v>
      </c>
      <c r="E35" s="68">
        <v>2</v>
      </c>
      <c r="F35" s="68">
        <v>2945.91</v>
      </c>
      <c r="G35" s="68">
        <v>5891.83</v>
      </c>
      <c r="H35" s="68">
        <v>1.0391999999999999</v>
      </c>
      <c r="I35" s="68">
        <v>81.667500000000004</v>
      </c>
      <c r="J35" s="90"/>
    </row>
    <row r="36" spans="1:10" ht="25.5" x14ac:dyDescent="0.25">
      <c r="A36" s="65" t="s">
        <v>215</v>
      </c>
      <c r="B36" s="66" t="s">
        <v>54</v>
      </c>
      <c r="C36" s="66" t="s">
        <v>55</v>
      </c>
      <c r="D36" s="67" t="s">
        <v>168</v>
      </c>
      <c r="E36" s="68">
        <v>197</v>
      </c>
      <c r="F36" s="68">
        <v>27.5</v>
      </c>
      <c r="G36" s="68">
        <v>5417.55</v>
      </c>
      <c r="H36" s="68">
        <v>0.9556</v>
      </c>
      <c r="I36" s="68">
        <v>82.623000000000005</v>
      </c>
      <c r="J36" s="90"/>
    </row>
    <row r="37" spans="1:10" ht="51" x14ac:dyDescent="0.25">
      <c r="A37" s="65" t="s">
        <v>216</v>
      </c>
      <c r="B37" s="66" t="s">
        <v>56</v>
      </c>
      <c r="C37" s="66" t="s">
        <v>57</v>
      </c>
      <c r="D37" s="67" t="s">
        <v>167</v>
      </c>
      <c r="E37" s="68">
        <v>48</v>
      </c>
      <c r="F37" s="68">
        <v>107.68</v>
      </c>
      <c r="G37" s="68">
        <v>5168.43</v>
      </c>
      <c r="H37" s="68">
        <v>0.91159999999999997</v>
      </c>
      <c r="I37" s="68">
        <v>83.534599999999998</v>
      </c>
      <c r="J37" s="90"/>
    </row>
    <row r="38" spans="1:10" ht="63.75" x14ac:dyDescent="0.25">
      <c r="A38" s="69" t="s">
        <v>217</v>
      </c>
      <c r="B38" s="66" t="s">
        <v>58</v>
      </c>
      <c r="C38" s="66" t="s">
        <v>59</v>
      </c>
      <c r="D38" s="67" t="s">
        <v>60</v>
      </c>
      <c r="E38" s="68">
        <v>16</v>
      </c>
      <c r="F38" s="68">
        <v>315.25</v>
      </c>
      <c r="G38" s="68">
        <v>5044.07</v>
      </c>
      <c r="H38" s="68">
        <v>0.88970000000000005</v>
      </c>
      <c r="I38" s="68">
        <v>84.424300000000002</v>
      </c>
      <c r="J38" s="90"/>
    </row>
    <row r="39" spans="1:10" ht="51" x14ac:dyDescent="0.25">
      <c r="A39" s="65" t="s">
        <v>218</v>
      </c>
      <c r="B39" s="66" t="s">
        <v>61</v>
      </c>
      <c r="C39" s="66" t="s">
        <v>62</v>
      </c>
      <c r="D39" s="67" t="s">
        <v>167</v>
      </c>
      <c r="E39" s="68">
        <v>2</v>
      </c>
      <c r="F39" s="68">
        <v>2344.52</v>
      </c>
      <c r="G39" s="68">
        <v>4689.04</v>
      </c>
      <c r="H39" s="68">
        <v>0.82709999999999995</v>
      </c>
      <c r="I39" s="68">
        <v>85.251400000000004</v>
      </c>
      <c r="J39" s="90"/>
    </row>
    <row r="40" spans="1:10" ht="38.25" x14ac:dyDescent="0.25">
      <c r="A40" s="65" t="s">
        <v>219</v>
      </c>
      <c r="B40" s="66" t="s">
        <v>63</v>
      </c>
      <c r="C40" s="66" t="s">
        <v>64</v>
      </c>
      <c r="D40" s="67" t="s">
        <v>263</v>
      </c>
      <c r="E40" s="68">
        <v>905</v>
      </c>
      <c r="F40" s="68">
        <v>5.04</v>
      </c>
      <c r="G40" s="68">
        <v>4561.47</v>
      </c>
      <c r="H40" s="68">
        <v>0.80459999999999998</v>
      </c>
      <c r="I40" s="68">
        <v>86.055999999999997</v>
      </c>
      <c r="J40" s="90"/>
    </row>
    <row r="41" spans="1:10" ht="63.75" x14ac:dyDescent="0.25">
      <c r="A41" s="69" t="s">
        <v>220</v>
      </c>
      <c r="B41" s="66" t="s">
        <v>65</v>
      </c>
      <c r="C41" s="66" t="s">
        <v>66</v>
      </c>
      <c r="D41" s="67" t="s">
        <v>167</v>
      </c>
      <c r="E41" s="68">
        <v>2</v>
      </c>
      <c r="F41" s="68">
        <v>2255.35</v>
      </c>
      <c r="G41" s="68">
        <v>4510.71</v>
      </c>
      <c r="H41" s="68">
        <v>0.79559999999999997</v>
      </c>
      <c r="I41" s="68">
        <v>86.851600000000005</v>
      </c>
      <c r="J41" s="90"/>
    </row>
    <row r="42" spans="1:10" ht="38.25" x14ac:dyDescent="0.25">
      <c r="A42" s="69" t="s">
        <v>221</v>
      </c>
      <c r="B42" s="66" t="s">
        <v>67</v>
      </c>
      <c r="C42" s="66" t="s">
        <v>68</v>
      </c>
      <c r="D42" s="67" t="s">
        <v>167</v>
      </c>
      <c r="E42" s="68">
        <v>1</v>
      </c>
      <c r="F42" s="68">
        <v>4251.6899999999996</v>
      </c>
      <c r="G42" s="68">
        <v>4251.6899999999996</v>
      </c>
      <c r="H42" s="68">
        <v>0.74990000000000001</v>
      </c>
      <c r="I42" s="68">
        <v>87.601500000000001</v>
      </c>
      <c r="J42" s="90"/>
    </row>
    <row r="43" spans="1:10" x14ac:dyDescent="0.25">
      <c r="A43" s="69" t="s">
        <v>222</v>
      </c>
      <c r="B43" s="66" t="s">
        <v>69</v>
      </c>
      <c r="C43" s="66" t="s">
        <v>70</v>
      </c>
      <c r="D43" s="67" t="s">
        <v>167</v>
      </c>
      <c r="E43" s="68">
        <v>1</v>
      </c>
      <c r="F43" s="68">
        <v>4026.15</v>
      </c>
      <c r="G43" s="68">
        <v>4026.15</v>
      </c>
      <c r="H43" s="68">
        <v>0.71009999999999995</v>
      </c>
      <c r="I43" s="68">
        <v>88.311599999999999</v>
      </c>
      <c r="J43" s="90"/>
    </row>
    <row r="44" spans="1:10" x14ac:dyDescent="0.25">
      <c r="A44" s="69" t="s">
        <v>180</v>
      </c>
      <c r="B44" s="66" t="s">
        <v>71</v>
      </c>
      <c r="C44" s="66" t="s">
        <v>72</v>
      </c>
      <c r="D44" s="67" t="s">
        <v>167</v>
      </c>
      <c r="E44" s="68">
        <v>1</v>
      </c>
      <c r="F44" s="68">
        <v>4026.15</v>
      </c>
      <c r="G44" s="68">
        <v>4026.15</v>
      </c>
      <c r="H44" s="68">
        <v>0.71009999999999995</v>
      </c>
      <c r="I44" s="68">
        <v>89.021799999999999</v>
      </c>
      <c r="J44" s="90"/>
    </row>
    <row r="45" spans="1:10" x14ac:dyDescent="0.25">
      <c r="A45" s="69" t="s">
        <v>181</v>
      </c>
      <c r="B45" s="66" t="s">
        <v>73</v>
      </c>
      <c r="C45" s="66" t="s">
        <v>74</v>
      </c>
      <c r="D45" s="67" t="s">
        <v>263</v>
      </c>
      <c r="E45" s="68">
        <v>718</v>
      </c>
      <c r="F45" s="68">
        <v>5.13</v>
      </c>
      <c r="G45" s="68">
        <v>3685.34</v>
      </c>
      <c r="H45" s="68">
        <v>0.65</v>
      </c>
      <c r="I45" s="68">
        <v>89.671800000000005</v>
      </c>
      <c r="J45" s="90"/>
    </row>
    <row r="46" spans="1:10" x14ac:dyDescent="0.25">
      <c r="A46" s="69" t="s">
        <v>182</v>
      </c>
      <c r="B46" s="66" t="s">
        <v>75</v>
      </c>
      <c r="C46" s="66" t="s">
        <v>76</v>
      </c>
      <c r="D46" s="67" t="s">
        <v>263</v>
      </c>
      <c r="E46" s="68">
        <v>718</v>
      </c>
      <c r="F46" s="68">
        <v>5.13</v>
      </c>
      <c r="G46" s="68">
        <v>3685.34</v>
      </c>
      <c r="H46" s="68">
        <v>0.65</v>
      </c>
      <c r="I46" s="68">
        <v>90.321799999999996</v>
      </c>
      <c r="J46" s="90"/>
    </row>
    <row r="47" spans="1:10" ht="25.5" x14ac:dyDescent="0.25">
      <c r="A47" s="69" t="s">
        <v>183</v>
      </c>
      <c r="B47" s="66" t="s">
        <v>77</v>
      </c>
      <c r="C47" s="66" t="s">
        <v>78</v>
      </c>
      <c r="D47" s="67" t="s">
        <v>168</v>
      </c>
      <c r="E47" s="68">
        <v>170</v>
      </c>
      <c r="F47" s="68">
        <v>21.12</v>
      </c>
      <c r="G47" s="68">
        <v>3590.98</v>
      </c>
      <c r="H47" s="68">
        <v>0.63339999999999996</v>
      </c>
      <c r="I47" s="68">
        <v>90.955200000000005</v>
      </c>
      <c r="J47" s="91"/>
    </row>
    <row r="48" spans="1:10" ht="63.75" x14ac:dyDescent="0.25">
      <c r="A48" s="70" t="s">
        <v>223</v>
      </c>
      <c r="B48" s="71" t="s">
        <v>79</v>
      </c>
      <c r="C48" s="71" t="s">
        <v>80</v>
      </c>
      <c r="D48" s="72" t="s">
        <v>167</v>
      </c>
      <c r="E48" s="73">
        <v>1</v>
      </c>
      <c r="F48" s="73">
        <v>3521.13</v>
      </c>
      <c r="G48" s="73">
        <v>3521.13</v>
      </c>
      <c r="H48" s="73">
        <v>0.62109999999999999</v>
      </c>
      <c r="I48" s="73">
        <v>91.576300000000003</v>
      </c>
      <c r="J48" s="92" t="s">
        <v>271</v>
      </c>
    </row>
    <row r="49" spans="1:10" ht="38.25" x14ac:dyDescent="0.25">
      <c r="A49" s="70" t="s">
        <v>224</v>
      </c>
      <c r="B49" s="71" t="s">
        <v>81</v>
      </c>
      <c r="C49" s="71" t="s">
        <v>82</v>
      </c>
      <c r="D49" s="72" t="s">
        <v>265</v>
      </c>
      <c r="E49" s="73">
        <v>3</v>
      </c>
      <c r="F49" s="73">
        <v>1122.29</v>
      </c>
      <c r="G49" s="73">
        <v>3366.88</v>
      </c>
      <c r="H49" s="73">
        <v>0.59389999999999998</v>
      </c>
      <c r="I49" s="73">
        <v>92.170100000000005</v>
      </c>
      <c r="J49" s="93"/>
    </row>
    <row r="50" spans="1:10" ht="25.5" x14ac:dyDescent="0.25">
      <c r="A50" s="74" t="s">
        <v>225</v>
      </c>
      <c r="B50" s="71" t="s">
        <v>83</v>
      </c>
      <c r="C50" s="71" t="s">
        <v>84</v>
      </c>
      <c r="D50" s="72" t="s">
        <v>168</v>
      </c>
      <c r="E50" s="73">
        <v>207</v>
      </c>
      <c r="F50" s="73">
        <v>16.190000000000001</v>
      </c>
      <c r="G50" s="73">
        <v>3350.56</v>
      </c>
      <c r="H50" s="73">
        <v>0.59099999999999997</v>
      </c>
      <c r="I50" s="73">
        <v>92.761099999999999</v>
      </c>
      <c r="J50" s="93"/>
    </row>
    <row r="51" spans="1:10" ht="51" x14ac:dyDescent="0.25">
      <c r="A51" s="70" t="s">
        <v>184</v>
      </c>
      <c r="B51" s="71" t="s">
        <v>85</v>
      </c>
      <c r="C51" s="71" t="s">
        <v>86</v>
      </c>
      <c r="D51" s="72" t="s">
        <v>265</v>
      </c>
      <c r="E51" s="73">
        <v>3</v>
      </c>
      <c r="F51" s="73">
        <v>980.11</v>
      </c>
      <c r="G51" s="73">
        <v>2940.33</v>
      </c>
      <c r="H51" s="73">
        <v>0.51859999999999995</v>
      </c>
      <c r="I51" s="73">
        <v>93.279700000000005</v>
      </c>
      <c r="J51" s="93"/>
    </row>
    <row r="52" spans="1:10" ht="38.25" x14ac:dyDescent="0.25">
      <c r="A52" s="74" t="s">
        <v>226</v>
      </c>
      <c r="B52" s="71" t="s">
        <v>87</v>
      </c>
      <c r="C52" s="71" t="s">
        <v>88</v>
      </c>
      <c r="D52" s="72" t="s">
        <v>168</v>
      </c>
      <c r="E52" s="73">
        <v>352</v>
      </c>
      <c r="F52" s="73">
        <v>7.84</v>
      </c>
      <c r="G52" s="73">
        <v>2759.16</v>
      </c>
      <c r="H52" s="73">
        <v>0.48670000000000002</v>
      </c>
      <c r="I52" s="73">
        <v>93.766400000000004</v>
      </c>
      <c r="J52" s="93"/>
    </row>
    <row r="53" spans="1:10" ht="51" x14ac:dyDescent="0.25">
      <c r="A53" s="74" t="s">
        <v>227</v>
      </c>
      <c r="B53" s="71" t="s">
        <v>89</v>
      </c>
      <c r="C53" s="71" t="s">
        <v>90</v>
      </c>
      <c r="D53" s="72" t="s">
        <v>167</v>
      </c>
      <c r="E53" s="73">
        <v>3</v>
      </c>
      <c r="F53" s="73">
        <v>896.19</v>
      </c>
      <c r="G53" s="73">
        <v>2688.57</v>
      </c>
      <c r="H53" s="73">
        <v>0.47420000000000001</v>
      </c>
      <c r="I53" s="73">
        <v>94.240600000000001</v>
      </c>
      <c r="J53" s="93"/>
    </row>
    <row r="54" spans="1:10" ht="51" x14ac:dyDescent="0.25">
      <c r="A54" s="74" t="s">
        <v>228</v>
      </c>
      <c r="B54" s="71" t="s">
        <v>91</v>
      </c>
      <c r="C54" s="71" t="s">
        <v>92</v>
      </c>
      <c r="D54" s="72" t="s">
        <v>167</v>
      </c>
      <c r="E54" s="73">
        <v>4</v>
      </c>
      <c r="F54" s="73">
        <v>636.99</v>
      </c>
      <c r="G54" s="73">
        <v>2547.96</v>
      </c>
      <c r="H54" s="73">
        <v>0.44940000000000002</v>
      </c>
      <c r="I54" s="73">
        <v>94.69</v>
      </c>
      <c r="J54" s="93"/>
    </row>
    <row r="55" spans="1:10" ht="38.25" x14ac:dyDescent="0.25">
      <c r="A55" s="70" t="s">
        <v>190</v>
      </c>
      <c r="B55" s="71" t="s">
        <v>93</v>
      </c>
      <c r="C55" s="71" t="s">
        <v>94</v>
      </c>
      <c r="D55" s="72" t="s">
        <v>265</v>
      </c>
      <c r="E55" s="73">
        <v>3</v>
      </c>
      <c r="F55" s="73">
        <v>772.22</v>
      </c>
      <c r="G55" s="73">
        <v>2316.65</v>
      </c>
      <c r="H55" s="73">
        <v>0.40860000000000002</v>
      </c>
      <c r="I55" s="73">
        <v>95.098600000000005</v>
      </c>
      <c r="J55" s="93"/>
    </row>
    <row r="56" spans="1:10" ht="76.5" x14ac:dyDescent="0.25">
      <c r="A56" s="70" t="s">
        <v>192</v>
      </c>
      <c r="B56" s="71" t="s">
        <v>95</v>
      </c>
      <c r="C56" s="71" t="s">
        <v>96</v>
      </c>
      <c r="D56" s="72" t="s">
        <v>167</v>
      </c>
      <c r="E56" s="73">
        <v>1</v>
      </c>
      <c r="F56" s="73">
        <v>2085.69</v>
      </c>
      <c r="G56" s="73">
        <v>2085.69</v>
      </c>
      <c r="H56" s="73">
        <v>0.3679</v>
      </c>
      <c r="I56" s="73">
        <v>95.466499999999996</v>
      </c>
      <c r="J56" s="93"/>
    </row>
    <row r="57" spans="1:10" ht="38.25" x14ac:dyDescent="0.25">
      <c r="A57" s="70" t="s">
        <v>193</v>
      </c>
      <c r="B57" s="71" t="s">
        <v>97</v>
      </c>
      <c r="C57" s="71" t="s">
        <v>98</v>
      </c>
      <c r="D57" s="72" t="s">
        <v>168</v>
      </c>
      <c r="E57" s="73">
        <v>170</v>
      </c>
      <c r="F57" s="73">
        <v>11.91</v>
      </c>
      <c r="G57" s="73">
        <v>2024.53</v>
      </c>
      <c r="H57" s="73">
        <v>0.35709999999999997</v>
      </c>
      <c r="I57" s="73">
        <v>95.823599999999999</v>
      </c>
      <c r="J57" s="93"/>
    </row>
    <row r="58" spans="1:10" ht="25.5" x14ac:dyDescent="0.25">
      <c r="A58" s="74" t="s">
        <v>229</v>
      </c>
      <c r="B58" s="71" t="s">
        <v>99</v>
      </c>
      <c r="C58" s="71" t="s">
        <v>100</v>
      </c>
      <c r="D58" s="72" t="s">
        <v>167</v>
      </c>
      <c r="E58" s="73">
        <v>5</v>
      </c>
      <c r="F58" s="73">
        <v>388.61</v>
      </c>
      <c r="G58" s="73">
        <v>1943.05</v>
      </c>
      <c r="H58" s="73">
        <v>0.3427</v>
      </c>
      <c r="I58" s="73">
        <v>96.166300000000007</v>
      </c>
      <c r="J58" s="93"/>
    </row>
    <row r="59" spans="1:10" ht="38.25" x14ac:dyDescent="0.25">
      <c r="A59" s="74" t="s">
        <v>230</v>
      </c>
      <c r="B59" s="71" t="s">
        <v>101</v>
      </c>
      <c r="C59" s="71" t="s">
        <v>102</v>
      </c>
      <c r="D59" s="72" t="s">
        <v>167</v>
      </c>
      <c r="E59" s="73">
        <v>5</v>
      </c>
      <c r="F59" s="73">
        <v>380.36</v>
      </c>
      <c r="G59" s="73">
        <v>1901.81</v>
      </c>
      <c r="H59" s="73">
        <v>0.33539999999999998</v>
      </c>
      <c r="I59" s="73">
        <v>96.501800000000003</v>
      </c>
      <c r="J59" s="93"/>
    </row>
    <row r="60" spans="1:10" ht="25.5" x14ac:dyDescent="0.25">
      <c r="A60" s="70" t="s">
        <v>231</v>
      </c>
      <c r="B60" s="71" t="s">
        <v>103</v>
      </c>
      <c r="C60" s="71" t="s">
        <v>104</v>
      </c>
      <c r="D60" s="72" t="s">
        <v>167</v>
      </c>
      <c r="E60" s="73">
        <v>1</v>
      </c>
      <c r="F60" s="73">
        <v>1632.22</v>
      </c>
      <c r="G60" s="73">
        <v>1632.22</v>
      </c>
      <c r="H60" s="73">
        <v>0.28789999999999999</v>
      </c>
      <c r="I60" s="73">
        <v>96.789699999999996</v>
      </c>
      <c r="J60" s="93"/>
    </row>
    <row r="61" spans="1:10" ht="38.25" x14ac:dyDescent="0.25">
      <c r="A61" s="74" t="s">
        <v>232</v>
      </c>
      <c r="B61" s="71" t="s">
        <v>105</v>
      </c>
      <c r="C61" s="71" t="s">
        <v>106</v>
      </c>
      <c r="D61" s="72" t="s">
        <v>263</v>
      </c>
      <c r="E61" s="73">
        <v>87</v>
      </c>
      <c r="F61" s="73">
        <v>17.63</v>
      </c>
      <c r="G61" s="73">
        <v>1533.84</v>
      </c>
      <c r="H61" s="73">
        <v>0.27050000000000002</v>
      </c>
      <c r="I61" s="73">
        <v>97.060199999999995</v>
      </c>
      <c r="J61" s="93"/>
    </row>
    <row r="62" spans="1:10" ht="25.5" x14ac:dyDescent="0.25">
      <c r="A62" s="74" t="s">
        <v>194</v>
      </c>
      <c r="B62" s="71" t="s">
        <v>107</v>
      </c>
      <c r="C62" s="71" t="s">
        <v>108</v>
      </c>
      <c r="D62" s="72" t="s">
        <v>167</v>
      </c>
      <c r="E62" s="73">
        <v>3</v>
      </c>
      <c r="F62" s="73">
        <v>501.19</v>
      </c>
      <c r="G62" s="73">
        <v>1503.57</v>
      </c>
      <c r="H62" s="73">
        <v>0.26519999999999999</v>
      </c>
      <c r="I62" s="73">
        <v>97.325400000000002</v>
      </c>
      <c r="J62" s="93"/>
    </row>
    <row r="63" spans="1:10" ht="38.25" x14ac:dyDescent="0.25">
      <c r="A63" s="74" t="s">
        <v>233</v>
      </c>
      <c r="B63" s="71" t="s">
        <v>109</v>
      </c>
      <c r="C63" s="71" t="s">
        <v>110</v>
      </c>
      <c r="D63" s="72" t="s">
        <v>167</v>
      </c>
      <c r="E63" s="73">
        <v>12</v>
      </c>
      <c r="F63" s="73">
        <v>124.92</v>
      </c>
      <c r="G63" s="73">
        <v>1499.01</v>
      </c>
      <c r="H63" s="73">
        <v>0.26440000000000002</v>
      </c>
      <c r="I63" s="73">
        <v>97.589799999999997</v>
      </c>
      <c r="J63" s="93"/>
    </row>
    <row r="64" spans="1:10" ht="25.5" x14ac:dyDescent="0.25">
      <c r="A64" s="70" t="s">
        <v>234</v>
      </c>
      <c r="B64" s="71" t="s">
        <v>111</v>
      </c>
      <c r="C64" s="71" t="s">
        <v>112</v>
      </c>
      <c r="D64" s="72" t="s">
        <v>167</v>
      </c>
      <c r="E64" s="73">
        <v>1</v>
      </c>
      <c r="F64" s="73">
        <v>1363.02</v>
      </c>
      <c r="G64" s="73">
        <v>1363.02</v>
      </c>
      <c r="H64" s="73">
        <v>0.2404</v>
      </c>
      <c r="I64" s="73">
        <v>97.830200000000005</v>
      </c>
      <c r="J64" s="93"/>
    </row>
    <row r="65" spans="1:10" ht="38.25" x14ac:dyDescent="0.25">
      <c r="A65" s="74" t="s">
        <v>235</v>
      </c>
      <c r="B65" s="71" t="s">
        <v>113</v>
      </c>
      <c r="C65" s="71" t="s">
        <v>114</v>
      </c>
      <c r="D65" s="72" t="s">
        <v>167</v>
      </c>
      <c r="E65" s="73">
        <v>3</v>
      </c>
      <c r="F65" s="73">
        <v>432.26</v>
      </c>
      <c r="G65" s="73">
        <v>1296.79</v>
      </c>
      <c r="H65" s="73">
        <v>0.22869999999999999</v>
      </c>
      <c r="I65" s="73">
        <v>98.058899999999994</v>
      </c>
      <c r="J65" s="93"/>
    </row>
    <row r="66" spans="1:10" ht="25.5" x14ac:dyDescent="0.25">
      <c r="A66" s="70" t="s">
        <v>186</v>
      </c>
      <c r="B66" s="71" t="s">
        <v>115</v>
      </c>
      <c r="C66" s="71" t="s">
        <v>116</v>
      </c>
      <c r="D66" s="72" t="s">
        <v>266</v>
      </c>
      <c r="E66" s="73">
        <v>5</v>
      </c>
      <c r="F66" s="73">
        <v>212.45</v>
      </c>
      <c r="G66" s="73">
        <v>1062.27</v>
      </c>
      <c r="H66" s="73">
        <v>0.18740000000000001</v>
      </c>
      <c r="I66" s="73">
        <v>98.246300000000005</v>
      </c>
      <c r="J66" s="93"/>
    </row>
    <row r="67" spans="1:10" ht="38.25" x14ac:dyDescent="0.25">
      <c r="A67" s="74" t="s">
        <v>236</v>
      </c>
      <c r="B67" s="71" t="s">
        <v>118</v>
      </c>
      <c r="C67" s="71" t="s">
        <v>119</v>
      </c>
      <c r="D67" s="72" t="s">
        <v>167</v>
      </c>
      <c r="E67" s="73">
        <v>72</v>
      </c>
      <c r="F67" s="73">
        <v>14</v>
      </c>
      <c r="G67" s="73">
        <v>1007.65</v>
      </c>
      <c r="H67" s="73">
        <v>0.1777</v>
      </c>
      <c r="I67" s="73">
        <v>98.424000000000007</v>
      </c>
      <c r="J67" s="93"/>
    </row>
    <row r="68" spans="1:10" ht="25.5" x14ac:dyDescent="0.25">
      <c r="A68" s="74" t="s">
        <v>237</v>
      </c>
      <c r="B68" s="71" t="s">
        <v>120</v>
      </c>
      <c r="C68" s="71" t="s">
        <v>121</v>
      </c>
      <c r="D68" s="72" t="s">
        <v>167</v>
      </c>
      <c r="E68" s="73">
        <v>2</v>
      </c>
      <c r="F68" s="73">
        <v>495.83</v>
      </c>
      <c r="G68" s="73">
        <v>991.65</v>
      </c>
      <c r="H68" s="73">
        <v>0.1749</v>
      </c>
      <c r="I68" s="73">
        <v>98.599000000000004</v>
      </c>
      <c r="J68" s="93"/>
    </row>
    <row r="69" spans="1:10" ht="25.5" x14ac:dyDescent="0.25">
      <c r="A69" s="70" t="s">
        <v>238</v>
      </c>
      <c r="B69" s="71" t="s">
        <v>122</v>
      </c>
      <c r="C69" s="71" t="s">
        <v>123</v>
      </c>
      <c r="D69" s="72" t="s">
        <v>167</v>
      </c>
      <c r="E69" s="73">
        <v>2</v>
      </c>
      <c r="F69" s="73">
        <v>473.11</v>
      </c>
      <c r="G69" s="73">
        <v>946.23</v>
      </c>
      <c r="H69" s="73">
        <v>0.16689999999999999</v>
      </c>
      <c r="I69" s="73">
        <v>98.765900000000002</v>
      </c>
      <c r="J69" s="93"/>
    </row>
    <row r="70" spans="1:10" ht="25.5" x14ac:dyDescent="0.25">
      <c r="A70" s="70" t="s">
        <v>185</v>
      </c>
      <c r="B70" s="71" t="s">
        <v>124</v>
      </c>
      <c r="C70" s="71" t="s">
        <v>125</v>
      </c>
      <c r="D70" s="72" t="s">
        <v>266</v>
      </c>
      <c r="E70" s="73">
        <v>3</v>
      </c>
      <c r="F70" s="73">
        <v>254.03</v>
      </c>
      <c r="G70" s="73">
        <v>762.1</v>
      </c>
      <c r="H70" s="73">
        <v>0.13439999999999999</v>
      </c>
      <c r="I70" s="73">
        <v>98.900300000000001</v>
      </c>
      <c r="J70" s="93"/>
    </row>
    <row r="71" spans="1:10" ht="63.75" x14ac:dyDescent="0.25">
      <c r="A71" s="70" t="s">
        <v>191</v>
      </c>
      <c r="B71" s="71" t="s">
        <v>126</v>
      </c>
      <c r="C71" s="71" t="s">
        <v>127</v>
      </c>
      <c r="D71" s="72" t="s">
        <v>128</v>
      </c>
      <c r="E71" s="73">
        <v>8</v>
      </c>
      <c r="F71" s="73">
        <v>71.400000000000006</v>
      </c>
      <c r="G71" s="73">
        <v>571.21</v>
      </c>
      <c r="H71" s="73">
        <v>0.1008</v>
      </c>
      <c r="I71" s="73">
        <v>99.001000000000005</v>
      </c>
      <c r="J71" s="93"/>
    </row>
    <row r="72" spans="1:10" ht="25.5" x14ac:dyDescent="0.25">
      <c r="A72" s="70" t="s">
        <v>195</v>
      </c>
      <c r="B72" s="71" t="s">
        <v>129</v>
      </c>
      <c r="C72" s="71" t="s">
        <v>130</v>
      </c>
      <c r="D72" s="72" t="s">
        <v>167</v>
      </c>
      <c r="E72" s="73">
        <v>1</v>
      </c>
      <c r="F72" s="73">
        <v>544.85</v>
      </c>
      <c r="G72" s="73">
        <v>544.85</v>
      </c>
      <c r="H72" s="73">
        <v>9.6100000000000005E-2</v>
      </c>
      <c r="I72" s="73">
        <v>99.097099999999998</v>
      </c>
      <c r="J72" s="93"/>
    </row>
    <row r="73" spans="1:10" ht="25.5" x14ac:dyDescent="0.25">
      <c r="A73" s="70" t="s">
        <v>196</v>
      </c>
      <c r="B73" s="71" t="s">
        <v>131</v>
      </c>
      <c r="C73" s="71" t="s">
        <v>132</v>
      </c>
      <c r="D73" s="72" t="s">
        <v>167</v>
      </c>
      <c r="E73" s="73">
        <v>1</v>
      </c>
      <c r="F73" s="73">
        <v>480.02</v>
      </c>
      <c r="G73" s="73">
        <v>480.02</v>
      </c>
      <c r="H73" s="73">
        <v>8.4699999999999998E-2</v>
      </c>
      <c r="I73" s="73">
        <v>99.181799999999996</v>
      </c>
      <c r="J73" s="93"/>
    </row>
    <row r="74" spans="1:10" ht="25.5" x14ac:dyDescent="0.25">
      <c r="A74" s="70" t="s">
        <v>197</v>
      </c>
      <c r="B74" s="71" t="s">
        <v>133</v>
      </c>
      <c r="C74" s="71" t="s">
        <v>134</v>
      </c>
      <c r="D74" s="72" t="s">
        <v>117</v>
      </c>
      <c r="E74" s="73">
        <v>2</v>
      </c>
      <c r="F74" s="73">
        <v>239.42</v>
      </c>
      <c r="G74" s="73">
        <v>478.84</v>
      </c>
      <c r="H74" s="73">
        <v>8.4500000000000006E-2</v>
      </c>
      <c r="I74" s="73">
        <v>99.266199999999998</v>
      </c>
      <c r="J74" s="93"/>
    </row>
    <row r="75" spans="1:10" ht="25.5" x14ac:dyDescent="0.25">
      <c r="A75" s="70" t="s">
        <v>198</v>
      </c>
      <c r="B75" s="71" t="s">
        <v>135</v>
      </c>
      <c r="C75" s="71" t="s">
        <v>136</v>
      </c>
      <c r="D75" s="72" t="s">
        <v>167</v>
      </c>
      <c r="E75" s="73">
        <v>6</v>
      </c>
      <c r="F75" s="73">
        <v>77.88</v>
      </c>
      <c r="G75" s="73">
        <v>467.26</v>
      </c>
      <c r="H75" s="73">
        <v>8.2400000000000001E-2</v>
      </c>
      <c r="I75" s="73">
        <v>99.348699999999994</v>
      </c>
      <c r="J75" s="93"/>
    </row>
    <row r="76" spans="1:10" ht="25.5" x14ac:dyDescent="0.25">
      <c r="A76" s="74" t="s">
        <v>239</v>
      </c>
      <c r="B76" s="71" t="s">
        <v>137</v>
      </c>
      <c r="C76" s="71" t="s">
        <v>138</v>
      </c>
      <c r="D76" s="72" t="s">
        <v>167</v>
      </c>
      <c r="E76" s="73">
        <v>2</v>
      </c>
      <c r="F76" s="73">
        <v>217.48</v>
      </c>
      <c r="G76" s="73">
        <v>434.97</v>
      </c>
      <c r="H76" s="73">
        <v>7.6700000000000004E-2</v>
      </c>
      <c r="I76" s="73">
        <v>99.425399999999996</v>
      </c>
      <c r="J76" s="93"/>
    </row>
    <row r="77" spans="1:10" ht="25.5" x14ac:dyDescent="0.25">
      <c r="A77" s="74" t="s">
        <v>240</v>
      </c>
      <c r="B77" s="71" t="s">
        <v>139</v>
      </c>
      <c r="C77" s="71" t="s">
        <v>140</v>
      </c>
      <c r="D77" s="72" t="s">
        <v>167</v>
      </c>
      <c r="E77" s="73">
        <v>5</v>
      </c>
      <c r="F77" s="73">
        <v>82.82</v>
      </c>
      <c r="G77" s="73">
        <v>414.12</v>
      </c>
      <c r="H77" s="73">
        <v>7.2999999999999995E-2</v>
      </c>
      <c r="I77" s="73">
        <v>99.498400000000004</v>
      </c>
      <c r="J77" s="93"/>
    </row>
    <row r="78" spans="1:10" ht="25.5" x14ac:dyDescent="0.25">
      <c r="A78" s="74" t="s">
        <v>241</v>
      </c>
      <c r="B78" s="71" t="s">
        <v>141</v>
      </c>
      <c r="C78" s="71" t="s">
        <v>142</v>
      </c>
      <c r="D78" s="72" t="s">
        <v>167</v>
      </c>
      <c r="E78" s="73">
        <v>32</v>
      </c>
      <c r="F78" s="73">
        <v>12.63</v>
      </c>
      <c r="G78" s="73">
        <v>404.28</v>
      </c>
      <c r="H78" s="73">
        <v>7.1300000000000002E-2</v>
      </c>
      <c r="I78" s="73">
        <v>99.569699999999997</v>
      </c>
      <c r="J78" s="93"/>
    </row>
    <row r="79" spans="1:10" ht="38.25" x14ac:dyDescent="0.25">
      <c r="A79" s="74" t="s">
        <v>242</v>
      </c>
      <c r="B79" s="71" t="s">
        <v>143</v>
      </c>
      <c r="C79" s="71" t="s">
        <v>144</v>
      </c>
      <c r="D79" s="72" t="s">
        <v>264</v>
      </c>
      <c r="E79" s="73">
        <v>11</v>
      </c>
      <c r="F79" s="73">
        <v>31.03</v>
      </c>
      <c r="G79" s="73">
        <v>341.35</v>
      </c>
      <c r="H79" s="73">
        <v>6.0199999999999997E-2</v>
      </c>
      <c r="I79" s="73">
        <v>99.629900000000006</v>
      </c>
      <c r="J79" s="93"/>
    </row>
    <row r="80" spans="1:10" x14ac:dyDescent="0.25">
      <c r="A80" s="70" t="s">
        <v>189</v>
      </c>
      <c r="B80" s="71" t="s">
        <v>145</v>
      </c>
      <c r="C80" s="71" t="s">
        <v>146</v>
      </c>
      <c r="D80" s="72" t="s">
        <v>167</v>
      </c>
      <c r="E80" s="73">
        <v>1</v>
      </c>
      <c r="F80" s="73">
        <v>303.19</v>
      </c>
      <c r="G80" s="73">
        <v>303.19</v>
      </c>
      <c r="H80" s="73">
        <v>5.3499999999999999E-2</v>
      </c>
      <c r="I80" s="73">
        <v>99.683400000000006</v>
      </c>
      <c r="J80" s="93"/>
    </row>
    <row r="81" spans="1:11" ht="25.5" x14ac:dyDescent="0.25">
      <c r="A81" s="70" t="s">
        <v>243</v>
      </c>
      <c r="B81" s="71" t="s">
        <v>147</v>
      </c>
      <c r="C81" s="71" t="s">
        <v>148</v>
      </c>
      <c r="D81" s="72" t="s">
        <v>167</v>
      </c>
      <c r="E81" s="73">
        <v>1</v>
      </c>
      <c r="F81" s="73">
        <v>297.02999999999997</v>
      </c>
      <c r="G81" s="73">
        <v>297.02999999999997</v>
      </c>
      <c r="H81" s="73">
        <v>5.2400000000000002E-2</v>
      </c>
      <c r="I81" s="73">
        <v>99.735799999999998</v>
      </c>
      <c r="J81" s="93"/>
    </row>
    <row r="82" spans="1:11" ht="38.25" x14ac:dyDescent="0.25">
      <c r="A82" s="74" t="s">
        <v>244</v>
      </c>
      <c r="B82" s="71" t="s">
        <v>149</v>
      </c>
      <c r="C82" s="71" t="s">
        <v>150</v>
      </c>
      <c r="D82" s="72" t="s">
        <v>263</v>
      </c>
      <c r="E82" s="73">
        <v>87</v>
      </c>
      <c r="F82" s="73">
        <v>3.4</v>
      </c>
      <c r="G82" s="73">
        <v>296.13</v>
      </c>
      <c r="H82" s="73">
        <v>5.2200000000000003E-2</v>
      </c>
      <c r="I82" s="73">
        <v>99.787999999999997</v>
      </c>
      <c r="J82" s="93"/>
    </row>
    <row r="83" spans="1:11" ht="38.25" x14ac:dyDescent="0.25">
      <c r="A83" s="74" t="s">
        <v>245</v>
      </c>
      <c r="B83" s="71" t="s">
        <v>151</v>
      </c>
      <c r="C83" s="71" t="s">
        <v>152</v>
      </c>
      <c r="D83" s="72" t="s">
        <v>167</v>
      </c>
      <c r="E83" s="73">
        <v>18</v>
      </c>
      <c r="F83" s="73">
        <v>15.64</v>
      </c>
      <c r="G83" s="73">
        <v>281.52999999999997</v>
      </c>
      <c r="H83" s="73">
        <v>4.9700000000000001E-2</v>
      </c>
      <c r="I83" s="73">
        <v>99.837699999999998</v>
      </c>
      <c r="J83" s="93"/>
    </row>
    <row r="84" spans="1:11" ht="38.25" x14ac:dyDescent="0.25">
      <c r="A84" s="74" t="s">
        <v>246</v>
      </c>
      <c r="B84" s="71" t="s">
        <v>153</v>
      </c>
      <c r="C84" s="71" t="s">
        <v>154</v>
      </c>
      <c r="D84" s="72" t="s">
        <v>167</v>
      </c>
      <c r="E84" s="73">
        <v>18</v>
      </c>
      <c r="F84" s="73">
        <v>14</v>
      </c>
      <c r="G84" s="73">
        <v>251.91</v>
      </c>
      <c r="H84" s="73">
        <v>4.4400000000000002E-2</v>
      </c>
      <c r="I84" s="73">
        <v>99.882099999999994</v>
      </c>
      <c r="J84" s="93"/>
    </row>
    <row r="85" spans="1:11" ht="51" x14ac:dyDescent="0.25">
      <c r="A85" s="70" t="s">
        <v>188</v>
      </c>
      <c r="B85" s="71" t="s">
        <v>155</v>
      </c>
      <c r="C85" s="71" t="s">
        <v>156</v>
      </c>
      <c r="D85" s="72" t="s">
        <v>264</v>
      </c>
      <c r="E85" s="73">
        <v>4</v>
      </c>
      <c r="F85" s="73">
        <v>56.5</v>
      </c>
      <c r="G85" s="73">
        <v>226</v>
      </c>
      <c r="H85" s="73">
        <v>3.9899999999999998E-2</v>
      </c>
      <c r="I85" s="73">
        <v>99.921999999999997</v>
      </c>
      <c r="J85" s="93"/>
    </row>
    <row r="86" spans="1:11" ht="25.5" x14ac:dyDescent="0.25">
      <c r="A86" s="70" t="s">
        <v>247</v>
      </c>
      <c r="B86" s="71" t="s">
        <v>157</v>
      </c>
      <c r="C86" s="71" t="s">
        <v>158</v>
      </c>
      <c r="D86" s="72" t="s">
        <v>167</v>
      </c>
      <c r="E86" s="73">
        <v>2</v>
      </c>
      <c r="F86" s="73">
        <v>90.48</v>
      </c>
      <c r="G86" s="73">
        <v>180.96</v>
      </c>
      <c r="H86" s="73">
        <v>3.1899999999999998E-2</v>
      </c>
      <c r="I86" s="73">
        <v>99.953900000000004</v>
      </c>
      <c r="J86" s="93"/>
    </row>
    <row r="87" spans="1:11" ht="25.5" x14ac:dyDescent="0.25">
      <c r="A87" s="70" t="s">
        <v>187</v>
      </c>
      <c r="B87" s="71" t="s">
        <v>159</v>
      </c>
      <c r="C87" s="71" t="s">
        <v>160</v>
      </c>
      <c r="D87" s="72" t="s">
        <v>266</v>
      </c>
      <c r="E87" s="73">
        <v>1</v>
      </c>
      <c r="F87" s="73">
        <v>160.09</v>
      </c>
      <c r="G87" s="73">
        <v>160.09</v>
      </c>
      <c r="H87" s="73">
        <v>2.8199999999999999E-2</v>
      </c>
      <c r="I87" s="73">
        <v>99.982200000000006</v>
      </c>
      <c r="J87" s="93"/>
    </row>
    <row r="88" spans="1:11" ht="25.5" x14ac:dyDescent="0.25">
      <c r="A88" s="74" t="s">
        <v>248</v>
      </c>
      <c r="B88" s="71" t="s">
        <v>161</v>
      </c>
      <c r="C88" s="71" t="s">
        <v>162</v>
      </c>
      <c r="D88" s="72" t="s">
        <v>167</v>
      </c>
      <c r="E88" s="73">
        <v>3</v>
      </c>
      <c r="F88" s="73">
        <v>25.81</v>
      </c>
      <c r="G88" s="73">
        <v>77.44</v>
      </c>
      <c r="H88" s="73">
        <v>1.37E-2</v>
      </c>
      <c r="I88" s="73">
        <v>99.995800000000003</v>
      </c>
      <c r="J88" s="93"/>
    </row>
    <row r="89" spans="1:11" ht="26.25" thickBot="1" x14ac:dyDescent="0.3">
      <c r="A89" s="94" t="s">
        <v>249</v>
      </c>
      <c r="B89" s="95" t="s">
        <v>163</v>
      </c>
      <c r="C89" s="95" t="s">
        <v>164</v>
      </c>
      <c r="D89" s="96" t="s">
        <v>167</v>
      </c>
      <c r="E89" s="97">
        <v>2</v>
      </c>
      <c r="F89" s="97">
        <v>11.95</v>
      </c>
      <c r="G89" s="97">
        <v>23.91</v>
      </c>
      <c r="H89" s="97">
        <v>4.1999999999999997E-3</v>
      </c>
      <c r="I89" s="97">
        <v>100</v>
      </c>
      <c r="J89" s="93"/>
    </row>
    <row r="90" spans="1:11" ht="15.75" thickBot="1" x14ac:dyDescent="0.3">
      <c r="A90" s="100" t="s">
        <v>165</v>
      </c>
      <c r="B90" s="101"/>
      <c r="C90" s="101"/>
      <c r="D90" s="101"/>
      <c r="E90" s="101"/>
      <c r="F90" s="101"/>
      <c r="G90" s="101"/>
      <c r="H90" s="101"/>
      <c r="I90" s="101"/>
      <c r="J90" s="102">
        <v>566951.54</v>
      </c>
      <c r="K90" s="99"/>
    </row>
    <row r="91" spans="1:11" x14ac:dyDescent="0.25">
      <c r="J91" s="98"/>
    </row>
  </sheetData>
  <mergeCells count="19">
    <mergeCell ref="J8:J9"/>
    <mergeCell ref="J10:J25"/>
    <mergeCell ref="J26:J47"/>
    <mergeCell ref="J48:J89"/>
    <mergeCell ref="A90:I90"/>
    <mergeCell ref="H8:I8"/>
    <mergeCell ref="A1:J1"/>
    <mergeCell ref="A2:J2"/>
    <mergeCell ref="A3:J3"/>
    <mergeCell ref="A4:J4"/>
    <mergeCell ref="A5:J5"/>
    <mergeCell ref="J6:J7"/>
    <mergeCell ref="A6:I7"/>
    <mergeCell ref="A8:A9"/>
    <mergeCell ref="B8:B9"/>
    <mergeCell ref="C8:C9"/>
    <mergeCell ref="D8:D9"/>
    <mergeCell ref="E8:E9"/>
    <mergeCell ref="F8:G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Curva_ABC_Serv._BICT</vt:lpstr>
      <vt:lpstr>SERV. RELEVANTES</vt:lpstr>
      <vt:lpstr>SERV. SUBCONTRATAR</vt:lpstr>
      <vt:lpstr>MATRIZ DE RISCO</vt:lpstr>
      <vt:lpstr>Curva_ABC_Serv._BICT!Titulos_de_impressao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UFMA</dc:creator>
  <cp:lastModifiedBy>SINFRA 2021001684</cp:lastModifiedBy>
  <cp:lastPrinted>2023-05-07T18:40:47Z</cp:lastPrinted>
  <dcterms:created xsi:type="dcterms:W3CDTF">2023-05-05T17:28:50Z</dcterms:created>
  <dcterms:modified xsi:type="dcterms:W3CDTF">2023-05-08T20:45:34Z</dcterms:modified>
</cp:coreProperties>
</file>